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2023.1.4" sheetId="1" state="hidden" r:id="rId1"/>
    <sheet name="2023.1.4 (污水治理)" sheetId="2" r:id="rId2"/>
    <sheet name="2023.1.4 其他)" sheetId="3" state="hidden" r:id="rId3"/>
  </sheets>
  <definedNames>
    <definedName name="_xlnm.Print_Titles" localSheetId="0">'2023.1.4'!$2:$6</definedName>
    <definedName name="_xlnm.Print_Titles" localSheetId="1">'2023.1.4 (污水治理)'!$2:$6</definedName>
    <definedName name="_xlnm.Print_Titles" localSheetId="2">'2023.1.4 其他)'!$2:$6</definedName>
    <definedName name="_xlnm._FilterDatabase" localSheetId="0" hidden="1">'2023.1.4'!$A$6:$IV$25</definedName>
    <definedName name="_xlnm._FilterDatabase" localSheetId="2" hidden="1">'2023.1.4 其他)'!$A$6:$IV$13</definedName>
  </definedNames>
  <calcPr fullCalcOnLoad="1"/>
</workbook>
</file>

<file path=xl/sharedStrings.xml><?xml version="1.0" encoding="utf-8"?>
<sst xmlns="http://schemas.openxmlformats.org/spreadsheetml/2006/main" count="312" uniqueCount="110">
  <si>
    <t>附件2</t>
  </si>
  <si>
    <t>元谋县2023年中央财政衔接推进乡村振兴补助资金项目建设内容及投资计划汇总表</t>
  </si>
  <si>
    <t>填报单位：元谋县乡村振兴局</t>
  </si>
  <si>
    <t>单位负责人:白云</t>
  </si>
  <si>
    <t>填报人:马艳超</t>
  </si>
  <si>
    <t>联系电话:</t>
  </si>
  <si>
    <t>上报时间：2023年1月4日</t>
  </si>
  <si>
    <t>序号</t>
  </si>
  <si>
    <t>乡镇或单位</t>
  </si>
  <si>
    <t>村委会</t>
  </si>
  <si>
    <t>村小组</t>
  </si>
  <si>
    <t>是否贫困村</t>
  </si>
  <si>
    <t>项目名称</t>
  </si>
  <si>
    <t>项目概要及建设主要内容</t>
  </si>
  <si>
    <t>项目总投资（万元）</t>
  </si>
  <si>
    <t>受益人口</t>
  </si>
  <si>
    <t>项目库项目分类</t>
  </si>
  <si>
    <t>备注</t>
  </si>
  <si>
    <t>受益群众</t>
  </si>
  <si>
    <t>脱贫户</t>
  </si>
  <si>
    <t>监测对象</t>
  </si>
  <si>
    <t>合计</t>
  </si>
  <si>
    <t>财政衔接资金</t>
  </si>
  <si>
    <t>整合资金</t>
  </si>
  <si>
    <t>企业投入资金</t>
  </si>
  <si>
    <t>村集体整合资金</t>
  </si>
  <si>
    <t>群众自筹及投工投劳折资</t>
  </si>
  <si>
    <t>户数</t>
  </si>
  <si>
    <t>人数</t>
  </si>
  <si>
    <t>项目类型</t>
  </si>
  <si>
    <t>二级项目类型</t>
  </si>
  <si>
    <t>项目子类型</t>
  </si>
  <si>
    <t>姜驿乡</t>
  </si>
  <si>
    <t>姜驿村委会</t>
  </si>
  <si>
    <t>是</t>
  </si>
  <si>
    <t>姜驿滇川果蔬冷链物流商贸集散中心建设项目</t>
  </si>
  <si>
    <t>新建容积200m³冷库1座：钢框结构房屋、制冷设备1套；新建800㎡钢框结构彩钢瓦交易大棚：钢框结构彩钢瓦交易大棚顶高9米，边高6米，跨径24米；铺筑级配碎石垫层3200㎡，厚0.30m；地板C30砼3200㎡，厚0.30m；新建钢框结构电商销售平台管理房200㎡；200KV变压器一套，含400米左右输电线路。</t>
  </si>
  <si>
    <t>产业发展</t>
  </si>
  <si>
    <t>加工流通项目</t>
  </si>
  <si>
    <t>农产品仓储保鲜冷链基础设施建设</t>
  </si>
  <si>
    <t>资产收益</t>
  </si>
  <si>
    <t>姜驿乡、江边乡、老城乡、凉山乡</t>
  </si>
  <si>
    <t>水平石、贡茶、画匠卡莫、盐水井、苴那、冷水箐</t>
  </si>
  <si>
    <t>水平石大村、阿拉益村、新海村、海子边、大卡莫、金马、黑石头村、陡垭口村</t>
  </si>
  <si>
    <t>元谋县2023年新能源烤房建设项目</t>
  </si>
  <si>
    <t>新建50座新能源烤房，其中：姜驿乡水平石村委会大村1群5座，姜驿乡贡茶村委会新海村1群10座，姜驿乡画匠村委会海子边1群10座，江边乡盐水井村委会金马1群10座，老城乡苴那村委会黑石头村1群10座，凉山乡冷水箐村委会陡垭口村1群5座。项目包括烤房主体工程建设（供热设备和板房厂家统一供货）、平整基础场地、浇筑地脚圈梁混泥土，附属设施部分（编烟棚、配电室、管理房）建设以及专用变压器、电源线路、备用电源等设施设备。</t>
  </si>
  <si>
    <t>加工业</t>
  </si>
  <si>
    <t>10乡镇</t>
  </si>
  <si>
    <t>元谋县2023年上半年脱贫人口小额信贷贴息项目</t>
  </si>
  <si>
    <t>元谋县2023年上半年脱贫人口小额信贷贴息项目：全县脱贫人口小额信贷贷款余额12388万元，贴息补助脱贫人口2522户，1-6月共计投入资金250万元。</t>
  </si>
  <si>
    <t>金融保险配套项目</t>
  </si>
  <si>
    <t>小额贷款贴息</t>
  </si>
  <si>
    <t>元马镇</t>
  </si>
  <si>
    <t>元马镇2023年中央财政衔接资金第一批农村污水治理项目</t>
  </si>
  <si>
    <t>实施大乌头禾、那化、那悟算、大法旦、那控、下那蚌、小丙戌、长安、丙弄、永乐10个自然村农村污水治理工程。</t>
  </si>
  <si>
    <t>乡村建设行动</t>
  </si>
  <si>
    <t>人居环境整治</t>
  </si>
  <si>
    <t>农村污水治理</t>
  </si>
  <si>
    <t>黄瓜园镇</t>
  </si>
  <si>
    <t>黄瓜园镇2023年中央财政衔接资金第一批农村污水治理项目</t>
  </si>
  <si>
    <t>实施腊海金、世辉、雷丁、金河水小村、小丙领、茂别、中班兴、班庄、鸡冠山、苴林小村、舍多大村11个自然村农村污水治理工程。</t>
  </si>
  <si>
    <t>羊街镇</t>
  </si>
  <si>
    <t>羊街镇2023年中央财政衔接资金第一批农村污水治理项目</t>
  </si>
  <si>
    <t>实施塔海地、文理、上白邑、老悟、甘泉、德理康、后箐、洒马旧、木框、庆乐下10个自然村农村污水治理工程。</t>
  </si>
  <si>
    <t>老城乡</t>
  </si>
  <si>
    <t>老城乡2023年中央财政衔接资金第一批农村污水治理项目</t>
  </si>
  <si>
    <t>实施山后、那化、阿郎、茂易、大月旧、小月旧6个自然村农村污水治理工程。</t>
  </si>
  <si>
    <t>物茂乡</t>
  </si>
  <si>
    <t>物茂乡2023年中央财政衔接资金第一批农村污水治理项目</t>
  </si>
  <si>
    <t>实施那化、芝麻下、河外、竹棚、散止、虎溪、丙满、罗兴上、罗兴下、龙潭10个自然村农村污水治理工程。</t>
  </si>
  <si>
    <t>平田乡</t>
  </si>
  <si>
    <t>平田乡2023年中央财政衔接资金第一批农村污水治理项目</t>
  </si>
  <si>
    <t>实施万代老、新昌村委会新村、新源、华康、鸿源、龙坪、小户岭、凤尾、丙令、班皂利10个自然村农村污水治理工程。</t>
  </si>
  <si>
    <t>新华乡</t>
  </si>
  <si>
    <t>新华乡2023年中央财政衔接资金第一批农村污水治理项目</t>
  </si>
  <si>
    <t>实施自立、仲家村、西河村、团坝村、庙下、庙上、班庄、凹不果、华丰小村9个自然村农村污水治理工程。</t>
  </si>
  <si>
    <t>江边乡</t>
  </si>
  <si>
    <t>江边乡2023年中央财政衔接资金第一批农村污水治理项目</t>
  </si>
  <si>
    <t>实施阿卓村、和尚村、中村、那治村、大卡莫、小卡莫、小雪坡、打腊、沙沟箐、阿柱河10个自然村农村污水治理工程。</t>
  </si>
  <si>
    <t>姜驿乡2023年中央财政衔接资金第一批农村污水治理项目</t>
  </si>
  <si>
    <t>实施水平石大村、小海子、那黑沟、红花新村、石榴新村、阿拉益、七嘎、画匠、泥嘎姑、白铜厂、糯拉鲊11个自然村农村污水治理工程。</t>
  </si>
  <si>
    <t>凉山乡</t>
  </si>
  <si>
    <t>凉山乡2023年中央财政衔接资金第一批农村污水治理项目</t>
  </si>
  <si>
    <t>实施一丘田、樟木树、陡丫口、上砍金、松树林、把世者、田房、阿羊、大水井、三家村10个自然村农村污水治理工程。</t>
  </si>
  <si>
    <t>元谋县</t>
  </si>
  <si>
    <t>元谋县易地扶贫搬迁贴息项目</t>
  </si>
  <si>
    <t>易地扶贫搬迁贴息资金279.70万元。</t>
  </si>
  <si>
    <t>易地搬迁后扶</t>
  </si>
  <si>
    <t>易地扶贫搬迁贷款债券贴息补助</t>
  </si>
  <si>
    <t>元谋县2023年1-6月乡村公益岗位补助项目</t>
  </si>
  <si>
    <t>2023年1-6月计划聘用412名乡村公益性岗位，800元/人/月，共计需投入资金197.76万元。其中：元马镇70名，黄瓜园镇23名，羊街镇49名，老城乡58名，物茂乡24名，平田乡30名，新华乡26名，江边乡39名，姜驿乡67名，凉山乡26名。</t>
  </si>
  <si>
    <t>就业项目</t>
  </si>
  <si>
    <t>公益性岗位</t>
  </si>
  <si>
    <t>元谋县2023年春季学期雨露计划和东西部协作职业教育补助项目</t>
  </si>
  <si>
    <t>计划实施元谋县2023年春季学期雨露计划和东西部协作职业教育补421人，其中：东西协作雨露计划84人，每人补助2500元；全日制大专、高职院校、技师学院、职业本科院校等职业教育187人，每人补助2500元；全日制普通中专、技工院校中等职业教育105人，每人补助2000元；全日制职业高中中等职业教育45人，每人补助1500元。</t>
  </si>
  <si>
    <t>巩固三保障成果</t>
  </si>
  <si>
    <t>教育</t>
  </si>
  <si>
    <t>享受“雨露计划”职业教育补助</t>
  </si>
  <si>
    <t>合  计</t>
  </si>
  <si>
    <t>元谋县2023年第一批中央财政衔接推进乡村振兴补助资金农村污水治理项目建设内容及投资计划汇总表</t>
  </si>
  <si>
    <t>实施大乌头禾、那达、那悟算、大法旦、那控、下那蚌、长安、小丙戌、永乐、丙弄10个自然村农村污水治理工程。</t>
  </si>
  <si>
    <t>实施鸡冠山、舍多大村、中班兴、茂别、雷丁、金河水小村、苴林小村、班庄、世辉、腊海金、小丙领、11个自然村农村污水治理工程。</t>
  </si>
  <si>
    <t>实施文理、德理康、后箐、上白邑、甘泉、洒马旧、老悟、木框、塔海地、庆乐下村10个自然村农村污水治理工程。</t>
  </si>
  <si>
    <t>实施那化、大那、阿郎、茂易、大月旧、丙岭哨、山后、小月旧、兰家坟、上那蚌村10个自然村农村污水治理工程。</t>
  </si>
  <si>
    <t>实施罗兴上、罗兴下、那化、龙潭、虎溪、丙满、散止、竹棚、河外、芝麻下村10个自然村农村污水治理工程。</t>
  </si>
  <si>
    <t>实施凤尾、新源、华康、鸿源、龙坪、丙令、小户岭、班皂利、万代老、新村10个自然村农村污水治理工程。</t>
  </si>
  <si>
    <t>实施团坝村、班庄、庙下、庙上、西河村、自立、仲家村、烂泥田、凹不果、华丰小村10个自然村农村污水治理工程。</t>
  </si>
  <si>
    <t>实施阿卓村、和尚村、小卡莫村、小雪坡、大卡莫、中村、那治村、打腊、金马村、沙沟箐、阿柱河村11个自然村农村污水治理工程。</t>
  </si>
  <si>
    <t>实施小海子、水平石大村、那黑沟、红花新村、石榴新村、阿拉益、泥嘎姑、白铜厂、糯拉鲊、画匠、七嘎11个自然村农村污水治理工程。</t>
  </si>
  <si>
    <t>实施把世者、松树林、上砍金、一丘田、樟木树、三家村、大水井、阿羊、田房、陡丫口10个自然村农村污水治理工程。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</si>
</sst>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_ "/>
  </numFmts>
  <fonts count="30">
    <font>
      <sz val="12"/>
      <name val="宋体"/>
      <family val="0"/>
    </font>
    <font>
      <sz val="11"/>
      <name val="宋体"/>
      <family val="0"/>
    </font>
    <font>
      <sz val="9"/>
      <name val="宋体"/>
      <family val="0"/>
    </font>
    <font>
      <sz val="9"/>
      <color indexed="8"/>
      <name val="宋体"/>
      <family val="0"/>
    </font>
    <font>
      <sz val="11"/>
      <color indexed="8"/>
      <name val="宋体"/>
      <family val="0"/>
    </font>
    <font>
      <sz val="22"/>
      <color indexed="8"/>
      <name val="黑体"/>
      <family val="3"/>
    </font>
    <font>
      <b/>
      <sz val="9"/>
      <name val="宋体"/>
      <family val="0"/>
    </font>
    <font>
      <b/>
      <sz val="8"/>
      <name val="宋体"/>
      <family val="0"/>
    </font>
    <font>
      <sz val="8"/>
      <name val="宋体"/>
      <family val="0"/>
    </font>
    <font>
      <b/>
      <sz val="9"/>
      <color indexed="8"/>
      <name val="宋体"/>
      <family val="0"/>
    </font>
    <font>
      <sz val="1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Arial"/>
      <family val="2"/>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Protection="0">
      <alignment vertical="center"/>
    </xf>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22" fillId="2" borderId="5" applyNumberFormat="0" applyAlignment="0" applyProtection="0"/>
    <xf numFmtId="0" fontId="23" fillId="0" borderId="0">
      <alignment/>
      <protection/>
    </xf>
    <xf numFmtId="0" fontId="13" fillId="3" borderId="0" applyNumberFormat="0" applyBorder="0" applyAlignment="0" applyProtection="0"/>
    <xf numFmtId="0" fontId="24" fillId="2" borderId="1" applyNumberFormat="0" applyAlignment="0" applyProtection="0"/>
    <xf numFmtId="0" fontId="25" fillId="8" borderId="6" applyNumberFormat="0" applyAlignment="0" applyProtection="0"/>
    <xf numFmtId="0" fontId="4" fillId="9" borderId="0" applyNumberFormat="0" applyBorder="0" applyAlignment="0" applyProtection="0"/>
    <xf numFmtId="0" fontId="13"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4" fillId="12" borderId="0" applyNumberFormat="0" applyBorder="0" applyAlignment="0" applyProtection="0"/>
    <xf numFmtId="0" fontId="13" fillId="13" borderId="0" applyNumberFormat="0" applyBorder="0" applyAlignment="0" applyProtection="0"/>
    <xf numFmtId="0" fontId="0"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0" fillId="0" borderId="0">
      <alignment vertical="center"/>
      <protection/>
    </xf>
    <xf numFmtId="0" fontId="4" fillId="6" borderId="0" applyNumberFormat="0" applyBorder="0" applyAlignment="0" applyProtection="0"/>
    <xf numFmtId="0" fontId="4" fillId="3" borderId="0" applyNumberFormat="0" applyBorder="0" applyAlignment="0" applyProtection="0"/>
    <xf numFmtId="0" fontId="13" fillId="8" borderId="0" applyNumberFormat="0" applyBorder="0" applyAlignment="0" applyProtection="0"/>
    <xf numFmtId="0" fontId="23" fillId="0" borderId="0">
      <alignment/>
      <protection/>
    </xf>
    <xf numFmtId="0" fontId="13"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3" fillId="16" borderId="0" applyNumberFormat="0" applyBorder="0" applyAlignment="0" applyProtection="0"/>
    <xf numFmtId="0" fontId="0" fillId="0" borderId="0">
      <alignment vertical="center"/>
      <protection/>
    </xf>
    <xf numFmtId="0" fontId="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4"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vertical="center"/>
      <protection/>
    </xf>
    <xf numFmtId="0" fontId="23" fillId="0" borderId="0">
      <alignment/>
      <protection/>
    </xf>
  </cellStyleXfs>
  <cellXfs count="63">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4" fillId="0" borderId="0" xfId="0" applyNumberFormat="1" applyFont="1" applyFill="1" applyAlignment="1">
      <alignment horizontal="left" vertical="center"/>
    </xf>
    <xf numFmtId="176" fontId="5"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wrapText="1"/>
    </xf>
    <xf numFmtId="177" fontId="5" fillId="0" borderId="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left" vertical="center"/>
    </xf>
    <xf numFmtId="177" fontId="3" fillId="0" borderId="0" xfId="0" applyNumberFormat="1" applyFont="1" applyFill="1" applyAlignment="1">
      <alignment vertical="center"/>
    </xf>
    <xf numFmtId="176"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9" fontId="6"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9" fontId="3"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176" fontId="3" fillId="0" borderId="0" xfId="0" applyNumberFormat="1" applyFont="1" applyFill="1" applyAlignment="1">
      <alignment vertical="center"/>
    </xf>
    <xf numFmtId="177" fontId="6" fillId="0" borderId="12"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177" fontId="6" fillId="0" borderId="15"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shrinkToFit="1"/>
    </xf>
    <xf numFmtId="181" fontId="2" fillId="0" borderId="9" xfId="0" applyNumberFormat="1" applyFont="1" applyFill="1" applyBorder="1" applyAlignment="1">
      <alignment horizontal="center" vertical="center" wrapText="1" shrinkToFit="1"/>
    </xf>
    <xf numFmtId="181" fontId="2"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80" fontId="8" fillId="0" borderId="9"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176" fontId="3"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176" fontId="9" fillId="0" borderId="0" xfId="0" applyNumberFormat="1" applyFont="1" applyFill="1" applyBorder="1" applyAlignment="1">
      <alignment vertical="center"/>
    </xf>
    <xf numFmtId="176" fontId="10" fillId="0" borderId="0" xfId="0" applyNumberFormat="1" applyFont="1" applyFill="1" applyAlignment="1">
      <alignment horizontal="center" vertical="center"/>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180" fontId="2" fillId="0" borderId="18"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177"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left" vertical="center" wrapText="1"/>
    </xf>
    <xf numFmtId="180" fontId="2" fillId="0" borderId="18" xfId="0" applyNumberFormat="1" applyFont="1" applyFill="1" applyBorder="1" applyAlignment="1">
      <alignment horizontal="center" vertical="center" wrapText="1" shrinkToFit="1"/>
    </xf>
    <xf numFmtId="179" fontId="2" fillId="0" borderId="18"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10_2016年计划减贫人员花名小贾" xfId="33"/>
    <cellStyle name="标题" xfId="34"/>
    <cellStyle name="解释性文本" xfId="35"/>
    <cellStyle name="标题 1" xfId="36"/>
    <cellStyle name="标题 2" xfId="37"/>
    <cellStyle name="60% - 强调文字颜色 1" xfId="38"/>
    <cellStyle name="标题 3" xfId="39"/>
    <cellStyle name="输出" xfId="40"/>
    <cellStyle name="常规 90"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10 13" xfId="72"/>
    <cellStyle name="常规 10 2 2" xfId="73"/>
    <cellStyle name="常规 103" xfId="74"/>
    <cellStyle name="常规 2" xfId="75"/>
    <cellStyle name="常规 2 4" xfId="76"/>
    <cellStyle name="常规 29" xfId="77"/>
    <cellStyle name="常规 3" xfId="78"/>
    <cellStyle name="常规 4" xfId="79"/>
    <cellStyle name="常规 6 2" xfId="80"/>
    <cellStyle name="常规 6 3" xfId="81"/>
    <cellStyle name="常规 82" xfId="82"/>
    <cellStyle name="常规 87" xfId="83"/>
    <cellStyle name="常规 92" xfId="84"/>
    <cellStyle name="常规 88" xfId="85"/>
    <cellStyle name="常规 89" xfId="86"/>
    <cellStyle name="常规 9" xfId="87"/>
    <cellStyle name="常规 9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zoomScale="110" zoomScaleNormal="110" zoomScaleSheetLayoutView="100" workbookViewId="0" topLeftCell="A1">
      <pane ySplit="6" topLeftCell="A7" activePane="bottomLeft" state="frozen"/>
      <selection pane="bottomLeft" activeCell="G8" sqref="G8"/>
    </sheetView>
  </sheetViews>
  <sheetFormatPr defaultColWidth="9.00390625" defaultRowHeight="14.25"/>
  <cols>
    <col min="1" max="1" width="3.75390625" style="3" customWidth="1"/>
    <col min="2" max="3" width="5.125" style="3" customWidth="1"/>
    <col min="4" max="4" width="6.875" style="4" customWidth="1"/>
    <col min="5" max="5" width="3.875" style="3" customWidth="1"/>
    <col min="6" max="6" width="16.375" style="4" customWidth="1"/>
    <col min="7" max="7" width="44.375" style="5" customWidth="1"/>
    <col min="8" max="8" width="8.125" style="6" customWidth="1"/>
    <col min="9" max="9" width="7.75390625" style="6" customWidth="1"/>
    <col min="10" max="10" width="5.75390625" style="7" customWidth="1"/>
    <col min="11" max="11" width="6.125" style="7" customWidth="1"/>
    <col min="12" max="12" width="5.75390625" style="7" customWidth="1"/>
    <col min="13" max="13" width="7.75390625" style="7" customWidth="1"/>
    <col min="14" max="14" width="5.75390625" style="3" customWidth="1"/>
    <col min="15" max="15" width="6.625" style="3" customWidth="1"/>
    <col min="16" max="17" width="5.75390625" style="3" customWidth="1"/>
    <col min="18" max="18" width="4.00390625" style="3" customWidth="1"/>
    <col min="19" max="19" width="4.875" style="3" customWidth="1"/>
    <col min="20" max="20" width="3.625" style="5" customWidth="1"/>
    <col min="21" max="21" width="4.625" style="5" customWidth="1"/>
    <col min="22" max="22" width="5.125" style="5" customWidth="1"/>
    <col min="23" max="23" width="4.50390625" style="5" customWidth="1"/>
    <col min="24" max="24" width="15.50390625" style="8" customWidth="1"/>
    <col min="25" max="16384" width="9.00390625" style="8" customWidth="1"/>
  </cols>
  <sheetData>
    <row r="1" spans="1:4" ht="13.5">
      <c r="A1" s="9" t="s">
        <v>0</v>
      </c>
      <c r="B1" s="9"/>
      <c r="C1" s="9"/>
      <c r="D1" s="9"/>
    </row>
    <row r="2" spans="1:23" ht="27">
      <c r="A2" s="10" t="s">
        <v>1</v>
      </c>
      <c r="B2" s="10"/>
      <c r="C2" s="10"/>
      <c r="D2" s="11"/>
      <c r="E2" s="10"/>
      <c r="F2" s="11"/>
      <c r="G2" s="12"/>
      <c r="H2" s="13"/>
      <c r="I2" s="13"/>
      <c r="J2" s="28"/>
      <c r="K2" s="28"/>
      <c r="L2" s="28"/>
      <c r="M2" s="28"/>
      <c r="N2" s="10"/>
      <c r="O2" s="10"/>
      <c r="P2" s="10"/>
      <c r="Q2" s="10"/>
      <c r="R2" s="10"/>
      <c r="S2" s="10"/>
      <c r="T2" s="12"/>
      <c r="U2" s="12"/>
      <c r="V2" s="12"/>
      <c r="W2" s="12"/>
    </row>
    <row r="3" spans="1:23" ht="11.25">
      <c r="A3" s="14" t="s">
        <v>2</v>
      </c>
      <c r="B3" s="14"/>
      <c r="C3" s="14"/>
      <c r="D3" s="14"/>
      <c r="E3" s="14"/>
      <c r="F3" s="15" t="s">
        <v>3</v>
      </c>
      <c r="G3" s="14" t="s">
        <v>4</v>
      </c>
      <c r="H3" s="16" t="s">
        <v>5</v>
      </c>
      <c r="I3" s="29">
        <v>13577066083</v>
      </c>
      <c r="J3" s="29"/>
      <c r="K3" s="30"/>
      <c r="L3" s="30"/>
      <c r="M3" s="30"/>
      <c r="N3" s="31"/>
      <c r="O3" s="31" t="s">
        <v>6</v>
      </c>
      <c r="P3" s="31"/>
      <c r="Q3" s="31"/>
      <c r="R3" s="31"/>
      <c r="S3" s="31"/>
      <c r="T3" s="43"/>
      <c r="U3" s="43"/>
      <c r="V3" s="43"/>
      <c r="W3" s="43"/>
    </row>
    <row r="4" spans="1:233" s="1" customFormat="1" ht="11.25">
      <c r="A4" s="17" t="s">
        <v>7</v>
      </c>
      <c r="B4" s="17" t="s">
        <v>8</v>
      </c>
      <c r="C4" s="17" t="s">
        <v>9</v>
      </c>
      <c r="D4" s="17" t="s">
        <v>10</v>
      </c>
      <c r="E4" s="17" t="s">
        <v>11</v>
      </c>
      <c r="F4" s="17" t="s">
        <v>12</v>
      </c>
      <c r="G4" s="17" t="s">
        <v>13</v>
      </c>
      <c r="H4" s="18" t="s">
        <v>14</v>
      </c>
      <c r="I4" s="32"/>
      <c r="J4" s="32"/>
      <c r="K4" s="32"/>
      <c r="L4" s="32"/>
      <c r="M4" s="33"/>
      <c r="N4" s="20" t="s">
        <v>15</v>
      </c>
      <c r="O4" s="20"/>
      <c r="P4" s="20"/>
      <c r="Q4" s="20"/>
      <c r="R4" s="20"/>
      <c r="S4" s="20"/>
      <c r="T4" s="44" t="s">
        <v>16</v>
      </c>
      <c r="U4" s="44"/>
      <c r="V4" s="44"/>
      <c r="W4" s="45" t="s">
        <v>17</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3" s="1" customFormat="1" ht="11.25">
      <c r="A5" s="17"/>
      <c r="B5" s="17"/>
      <c r="C5" s="17"/>
      <c r="D5" s="17"/>
      <c r="E5" s="17"/>
      <c r="F5" s="17"/>
      <c r="G5" s="17"/>
      <c r="H5" s="19"/>
      <c r="I5" s="34"/>
      <c r="J5" s="34"/>
      <c r="K5" s="34"/>
      <c r="L5" s="34"/>
      <c r="M5" s="35"/>
      <c r="N5" s="20" t="s">
        <v>18</v>
      </c>
      <c r="O5" s="20"/>
      <c r="P5" s="20" t="s">
        <v>19</v>
      </c>
      <c r="Q5" s="20"/>
      <c r="R5" s="20" t="s">
        <v>20</v>
      </c>
      <c r="S5" s="20"/>
      <c r="T5" s="44"/>
      <c r="U5" s="44"/>
      <c r="V5" s="44"/>
      <c r="W5" s="45"/>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3" s="1" customFormat="1" ht="45">
      <c r="A6" s="17"/>
      <c r="B6" s="17"/>
      <c r="C6" s="17"/>
      <c r="D6" s="17"/>
      <c r="E6" s="17"/>
      <c r="F6" s="17"/>
      <c r="G6" s="17"/>
      <c r="H6" s="20" t="s">
        <v>21</v>
      </c>
      <c r="I6" s="20" t="s">
        <v>22</v>
      </c>
      <c r="J6" s="36" t="s">
        <v>23</v>
      </c>
      <c r="K6" s="36" t="s">
        <v>24</v>
      </c>
      <c r="L6" s="36" t="s">
        <v>25</v>
      </c>
      <c r="M6" s="36" t="s">
        <v>26</v>
      </c>
      <c r="N6" s="20" t="s">
        <v>27</v>
      </c>
      <c r="O6" s="20" t="s">
        <v>28</v>
      </c>
      <c r="P6" s="20" t="s">
        <v>27</v>
      </c>
      <c r="Q6" s="45" t="s">
        <v>28</v>
      </c>
      <c r="R6" s="20" t="s">
        <v>27</v>
      </c>
      <c r="S6" s="45" t="s">
        <v>28</v>
      </c>
      <c r="T6" s="46" t="s">
        <v>29</v>
      </c>
      <c r="U6" s="47" t="s">
        <v>30</v>
      </c>
      <c r="V6" s="48" t="s">
        <v>31</v>
      </c>
      <c r="W6" s="45"/>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row>
    <row r="7" spans="1:23" s="2" customFormat="1" ht="73.5" customHeight="1">
      <c r="A7" s="21">
        <v>1</v>
      </c>
      <c r="B7" s="22" t="s">
        <v>32</v>
      </c>
      <c r="C7" s="22" t="s">
        <v>33</v>
      </c>
      <c r="D7" s="22"/>
      <c r="E7" s="22" t="s">
        <v>34</v>
      </c>
      <c r="F7" s="23" t="s">
        <v>35</v>
      </c>
      <c r="G7" s="23" t="s">
        <v>36</v>
      </c>
      <c r="H7" s="24">
        <f>I7+J7+K7+L7+M7</f>
        <v>495.71999999999997</v>
      </c>
      <c r="I7" s="37">
        <v>190.88</v>
      </c>
      <c r="J7" s="24"/>
      <c r="K7" s="24"/>
      <c r="L7" s="24"/>
      <c r="M7" s="24">
        <v>304.84</v>
      </c>
      <c r="N7" s="38">
        <v>3801</v>
      </c>
      <c r="O7" s="38">
        <v>11088</v>
      </c>
      <c r="P7" s="38">
        <v>3600</v>
      </c>
      <c r="Q7" s="38">
        <v>9800</v>
      </c>
      <c r="R7" s="38">
        <v>12</v>
      </c>
      <c r="S7" s="38">
        <v>48</v>
      </c>
      <c r="T7" s="21" t="s">
        <v>37</v>
      </c>
      <c r="U7" s="21" t="s">
        <v>38</v>
      </c>
      <c r="V7" s="21" t="s">
        <v>39</v>
      </c>
      <c r="W7" s="21" t="s">
        <v>40</v>
      </c>
    </row>
    <row r="8" spans="1:23" s="2" customFormat="1" ht="117" customHeight="1">
      <c r="A8" s="21">
        <v>2</v>
      </c>
      <c r="B8" s="22" t="s">
        <v>41</v>
      </c>
      <c r="C8" s="22" t="s">
        <v>42</v>
      </c>
      <c r="D8" s="22" t="s">
        <v>43</v>
      </c>
      <c r="E8" s="22"/>
      <c r="F8" s="23" t="s">
        <v>44</v>
      </c>
      <c r="G8" s="23" t="s">
        <v>45</v>
      </c>
      <c r="H8" s="24">
        <f>I8+J8+K8+L8+M8</f>
        <v>600</v>
      </c>
      <c r="I8" s="37">
        <v>50</v>
      </c>
      <c r="J8" s="24"/>
      <c r="K8" s="24">
        <v>550</v>
      </c>
      <c r="L8" s="24"/>
      <c r="M8" s="24"/>
      <c r="N8" s="38">
        <v>1012</v>
      </c>
      <c r="O8" s="38">
        <v>3576</v>
      </c>
      <c r="P8" s="38">
        <v>330</v>
      </c>
      <c r="Q8" s="38">
        <v>1098</v>
      </c>
      <c r="R8" s="38">
        <v>79</v>
      </c>
      <c r="S8" s="38">
        <v>213</v>
      </c>
      <c r="T8" s="21" t="s">
        <v>37</v>
      </c>
      <c r="U8" s="21" t="s">
        <v>38</v>
      </c>
      <c r="V8" s="21" t="s">
        <v>46</v>
      </c>
      <c r="W8" s="21"/>
    </row>
    <row r="9" spans="1:256" s="2" customFormat="1" ht="45">
      <c r="A9" s="21">
        <v>3</v>
      </c>
      <c r="B9" s="22" t="s">
        <v>47</v>
      </c>
      <c r="C9" s="25"/>
      <c r="D9" s="22"/>
      <c r="E9" s="22"/>
      <c r="F9" s="23" t="s">
        <v>48</v>
      </c>
      <c r="G9" s="23" t="s">
        <v>49</v>
      </c>
      <c r="H9" s="24">
        <f>I9+J9+K9+L9+M9</f>
        <v>250</v>
      </c>
      <c r="I9" s="37">
        <v>250</v>
      </c>
      <c r="J9" s="24"/>
      <c r="K9" s="24"/>
      <c r="L9" s="24"/>
      <c r="M9" s="24"/>
      <c r="N9" s="39">
        <v>2522</v>
      </c>
      <c r="O9" s="39">
        <v>8827</v>
      </c>
      <c r="P9" s="39">
        <v>2522</v>
      </c>
      <c r="Q9" s="39">
        <v>8827</v>
      </c>
      <c r="R9" s="49"/>
      <c r="S9" s="49"/>
      <c r="T9" s="21" t="s">
        <v>37</v>
      </c>
      <c r="U9" s="21" t="s">
        <v>50</v>
      </c>
      <c r="V9" s="21" t="s">
        <v>51</v>
      </c>
      <c r="W9" s="21"/>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2" customFormat="1" ht="33.75">
      <c r="A10" s="21">
        <v>4</v>
      </c>
      <c r="B10" s="53" t="s">
        <v>52</v>
      </c>
      <c r="C10" s="25"/>
      <c r="D10" s="22"/>
      <c r="E10" s="22"/>
      <c r="F10" s="54" t="s">
        <v>53</v>
      </c>
      <c r="G10" s="54" t="s">
        <v>54</v>
      </c>
      <c r="H10" s="55">
        <v>1142.7</v>
      </c>
      <c r="I10" s="60">
        <v>142.5</v>
      </c>
      <c r="J10" s="55"/>
      <c r="K10" s="55"/>
      <c r="L10" s="55"/>
      <c r="M10" s="55">
        <v>1000.2</v>
      </c>
      <c r="N10" s="39">
        <v>950</v>
      </c>
      <c r="O10" s="39">
        <v>4089</v>
      </c>
      <c r="P10" s="39">
        <v>45</v>
      </c>
      <c r="Q10" s="39">
        <v>173</v>
      </c>
      <c r="R10" s="49">
        <v>3</v>
      </c>
      <c r="S10" s="49">
        <v>11</v>
      </c>
      <c r="T10" s="61" t="s">
        <v>55</v>
      </c>
      <c r="U10" s="61" t="s">
        <v>56</v>
      </c>
      <c r="V10" s="61" t="s">
        <v>57</v>
      </c>
      <c r="W10" s="61"/>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2" customFormat="1" ht="33.75">
      <c r="A11" s="21">
        <v>5</v>
      </c>
      <c r="B11" s="53" t="s">
        <v>58</v>
      </c>
      <c r="C11" s="25"/>
      <c r="D11" s="22"/>
      <c r="E11" s="56"/>
      <c r="F11" s="54" t="s">
        <v>59</v>
      </c>
      <c r="G11" s="54" t="s">
        <v>60</v>
      </c>
      <c r="H11" s="55">
        <v>285.51</v>
      </c>
      <c r="I11" s="60">
        <v>208.35</v>
      </c>
      <c r="J11" s="55"/>
      <c r="K11" s="55"/>
      <c r="L11" s="55"/>
      <c r="M11" s="55">
        <v>77.16</v>
      </c>
      <c r="N11" s="39">
        <v>1389</v>
      </c>
      <c r="O11" s="39">
        <v>5679</v>
      </c>
      <c r="P11" s="39">
        <v>88</v>
      </c>
      <c r="Q11" s="39">
        <v>293</v>
      </c>
      <c r="R11" s="49">
        <v>9</v>
      </c>
      <c r="S11" s="49">
        <v>23</v>
      </c>
      <c r="T11" s="61" t="s">
        <v>55</v>
      </c>
      <c r="U11" s="61" t="s">
        <v>56</v>
      </c>
      <c r="V11" s="61" t="s">
        <v>57</v>
      </c>
      <c r="W11" s="61"/>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2" customFormat="1" ht="33.75">
      <c r="A12" s="21">
        <v>6</v>
      </c>
      <c r="B12" s="22" t="s">
        <v>61</v>
      </c>
      <c r="C12" s="25"/>
      <c r="D12" s="22"/>
      <c r="E12" s="22"/>
      <c r="F12" s="23" t="s">
        <v>62</v>
      </c>
      <c r="G12" s="23" t="s">
        <v>63</v>
      </c>
      <c r="H12" s="24">
        <v>264.71</v>
      </c>
      <c r="I12" s="37">
        <v>94.35</v>
      </c>
      <c r="J12" s="24"/>
      <c r="K12" s="24"/>
      <c r="L12" s="24"/>
      <c r="M12" s="24">
        <v>170.36</v>
      </c>
      <c r="N12" s="39">
        <v>629</v>
      </c>
      <c r="O12" s="39">
        <v>2466</v>
      </c>
      <c r="P12" s="39">
        <v>21</v>
      </c>
      <c r="Q12" s="39">
        <v>58</v>
      </c>
      <c r="R12" s="49">
        <v>12</v>
      </c>
      <c r="S12" s="49">
        <v>49</v>
      </c>
      <c r="T12" s="61" t="s">
        <v>55</v>
      </c>
      <c r="U12" s="61" t="s">
        <v>56</v>
      </c>
      <c r="V12" s="61" t="s">
        <v>57</v>
      </c>
      <c r="W12" s="21"/>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2" customFormat="1" ht="33.75">
      <c r="A13" s="21">
        <v>7</v>
      </c>
      <c r="B13" s="22" t="s">
        <v>64</v>
      </c>
      <c r="C13" s="25"/>
      <c r="D13" s="22"/>
      <c r="E13" s="22"/>
      <c r="F13" s="23" t="s">
        <v>65</v>
      </c>
      <c r="G13" s="23" t="s">
        <v>66</v>
      </c>
      <c r="H13" s="24">
        <v>594.96</v>
      </c>
      <c r="I13" s="37">
        <v>98.25</v>
      </c>
      <c r="J13" s="24"/>
      <c r="K13" s="24"/>
      <c r="L13" s="24"/>
      <c r="M13" s="24">
        <v>496.71</v>
      </c>
      <c r="N13" s="39">
        <v>655</v>
      </c>
      <c r="O13" s="39">
        <v>2790</v>
      </c>
      <c r="P13" s="39">
        <v>42</v>
      </c>
      <c r="Q13" s="39">
        <v>127</v>
      </c>
      <c r="R13" s="49">
        <v>6</v>
      </c>
      <c r="S13" s="49">
        <v>19</v>
      </c>
      <c r="T13" s="61" t="s">
        <v>55</v>
      </c>
      <c r="U13" s="61" t="s">
        <v>56</v>
      </c>
      <c r="V13" s="61" t="s">
        <v>57</v>
      </c>
      <c r="W13" s="21"/>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2" customFormat="1" ht="33.75">
      <c r="A14" s="21">
        <v>8</v>
      </c>
      <c r="B14" s="22" t="s">
        <v>67</v>
      </c>
      <c r="C14" s="25"/>
      <c r="D14" s="22"/>
      <c r="E14" s="22"/>
      <c r="F14" s="23" t="s">
        <v>68</v>
      </c>
      <c r="G14" s="23" t="s">
        <v>69</v>
      </c>
      <c r="H14" s="24">
        <v>395.4</v>
      </c>
      <c r="I14" s="37">
        <v>187.65</v>
      </c>
      <c r="J14" s="24"/>
      <c r="K14" s="24"/>
      <c r="L14" s="24"/>
      <c r="M14" s="24">
        <v>207.75</v>
      </c>
      <c r="N14" s="39">
        <v>1251</v>
      </c>
      <c r="O14" s="39">
        <v>4103</v>
      </c>
      <c r="P14" s="39">
        <v>58</v>
      </c>
      <c r="Q14" s="39">
        <v>193</v>
      </c>
      <c r="R14" s="49">
        <v>12</v>
      </c>
      <c r="S14" s="49">
        <v>32</v>
      </c>
      <c r="T14" s="61" t="s">
        <v>55</v>
      </c>
      <c r="U14" s="61" t="s">
        <v>56</v>
      </c>
      <c r="V14" s="61" t="s">
        <v>57</v>
      </c>
      <c r="W14" s="21"/>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2" customFormat="1" ht="33.75">
      <c r="A15" s="21">
        <v>9</v>
      </c>
      <c r="B15" s="22" t="s">
        <v>70</v>
      </c>
      <c r="C15" s="25"/>
      <c r="D15" s="22"/>
      <c r="E15" s="22"/>
      <c r="F15" s="23" t="s">
        <v>71</v>
      </c>
      <c r="G15" s="23" t="s">
        <v>72</v>
      </c>
      <c r="H15" s="24">
        <v>340.74</v>
      </c>
      <c r="I15" s="37">
        <v>98.1</v>
      </c>
      <c r="J15" s="24"/>
      <c r="K15" s="24"/>
      <c r="L15" s="24"/>
      <c r="M15" s="24">
        <v>242.64</v>
      </c>
      <c r="N15" s="39">
        <v>654</v>
      </c>
      <c r="O15" s="39">
        <v>2669</v>
      </c>
      <c r="P15" s="39">
        <v>171</v>
      </c>
      <c r="Q15" s="39">
        <v>683</v>
      </c>
      <c r="R15" s="49">
        <v>25</v>
      </c>
      <c r="S15" s="49">
        <v>78</v>
      </c>
      <c r="T15" s="61" t="s">
        <v>55</v>
      </c>
      <c r="U15" s="61" t="s">
        <v>56</v>
      </c>
      <c r="V15" s="61" t="s">
        <v>57</v>
      </c>
      <c r="W15" s="21"/>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2" customFormat="1" ht="33.75">
      <c r="A16" s="21">
        <v>10</v>
      </c>
      <c r="B16" s="22" t="s">
        <v>73</v>
      </c>
      <c r="C16" s="25"/>
      <c r="D16" s="22"/>
      <c r="E16" s="22"/>
      <c r="F16" s="23" t="s">
        <v>74</v>
      </c>
      <c r="G16" s="23" t="s">
        <v>75</v>
      </c>
      <c r="H16" s="24">
        <v>352.47</v>
      </c>
      <c r="I16" s="37">
        <v>111.45</v>
      </c>
      <c r="J16" s="24"/>
      <c r="K16" s="24"/>
      <c r="L16" s="24"/>
      <c r="M16" s="24">
        <v>241.02</v>
      </c>
      <c r="N16" s="39">
        <v>743</v>
      </c>
      <c r="O16" s="39">
        <v>2702</v>
      </c>
      <c r="P16" s="39">
        <v>145</v>
      </c>
      <c r="Q16" s="39">
        <v>481</v>
      </c>
      <c r="R16" s="49">
        <v>31</v>
      </c>
      <c r="S16" s="49">
        <v>81</v>
      </c>
      <c r="T16" s="61" t="s">
        <v>55</v>
      </c>
      <c r="U16" s="61" t="s">
        <v>56</v>
      </c>
      <c r="V16" s="61" t="s">
        <v>57</v>
      </c>
      <c r="W16" s="21"/>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2" customFormat="1" ht="33.75">
      <c r="A17" s="21">
        <v>11</v>
      </c>
      <c r="B17" s="22" t="s">
        <v>76</v>
      </c>
      <c r="C17" s="25"/>
      <c r="D17" s="22"/>
      <c r="E17" s="22"/>
      <c r="F17" s="23" t="s">
        <v>77</v>
      </c>
      <c r="G17" s="23" t="s">
        <v>78</v>
      </c>
      <c r="H17" s="24">
        <v>274.59</v>
      </c>
      <c r="I17" s="37">
        <v>107.1</v>
      </c>
      <c r="J17" s="24"/>
      <c r="K17" s="24"/>
      <c r="L17" s="24"/>
      <c r="M17" s="24">
        <v>167.49</v>
      </c>
      <c r="N17" s="39">
        <v>714</v>
      </c>
      <c r="O17" s="39">
        <v>2553</v>
      </c>
      <c r="P17" s="39">
        <v>276</v>
      </c>
      <c r="Q17" s="39">
        <v>948</v>
      </c>
      <c r="R17" s="49">
        <v>46</v>
      </c>
      <c r="S17" s="49">
        <v>112</v>
      </c>
      <c r="T17" s="61" t="s">
        <v>55</v>
      </c>
      <c r="U17" s="61" t="s">
        <v>56</v>
      </c>
      <c r="V17" s="61" t="s">
        <v>57</v>
      </c>
      <c r="W17" s="21"/>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2" customFormat="1" ht="33.75">
      <c r="A18" s="21">
        <v>12</v>
      </c>
      <c r="B18" s="22" t="s">
        <v>32</v>
      </c>
      <c r="C18" s="25"/>
      <c r="D18" s="22"/>
      <c r="E18" s="22"/>
      <c r="F18" s="23" t="s">
        <v>79</v>
      </c>
      <c r="G18" s="23" t="s">
        <v>80</v>
      </c>
      <c r="H18" s="24">
        <v>468.94</v>
      </c>
      <c r="I18" s="37">
        <v>103.8</v>
      </c>
      <c r="J18" s="24"/>
      <c r="K18" s="24"/>
      <c r="L18" s="24"/>
      <c r="M18" s="24">
        <v>365.14</v>
      </c>
      <c r="N18" s="39">
        <v>692</v>
      </c>
      <c r="O18" s="39">
        <v>2478</v>
      </c>
      <c r="P18" s="39">
        <v>210</v>
      </c>
      <c r="Q18" s="39">
        <v>733</v>
      </c>
      <c r="R18" s="49">
        <v>44</v>
      </c>
      <c r="S18" s="49">
        <v>126</v>
      </c>
      <c r="T18" s="61" t="s">
        <v>55</v>
      </c>
      <c r="U18" s="61" t="s">
        <v>56</v>
      </c>
      <c r="V18" s="61" t="s">
        <v>57</v>
      </c>
      <c r="W18" s="21"/>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2" customFormat="1" ht="33.75">
      <c r="A19" s="21">
        <v>13</v>
      </c>
      <c r="B19" s="22" t="s">
        <v>81</v>
      </c>
      <c r="C19" s="25"/>
      <c r="D19" s="22"/>
      <c r="E19" s="22"/>
      <c r="F19" s="23" t="s">
        <v>82</v>
      </c>
      <c r="G19" s="23" t="s">
        <v>83</v>
      </c>
      <c r="H19" s="24">
        <v>40.07</v>
      </c>
      <c r="I19" s="37">
        <v>40.07</v>
      </c>
      <c r="J19" s="24"/>
      <c r="K19" s="24"/>
      <c r="L19" s="24"/>
      <c r="M19" s="24">
        <v>0</v>
      </c>
      <c r="N19" s="39">
        <v>265</v>
      </c>
      <c r="O19" s="39">
        <v>1034</v>
      </c>
      <c r="P19" s="39">
        <v>68</v>
      </c>
      <c r="Q19" s="39">
        <v>271</v>
      </c>
      <c r="R19" s="49">
        <v>16</v>
      </c>
      <c r="S19" s="49">
        <v>52</v>
      </c>
      <c r="T19" s="61" t="s">
        <v>55</v>
      </c>
      <c r="U19" s="61" t="s">
        <v>56</v>
      </c>
      <c r="V19" s="61" t="s">
        <v>57</v>
      </c>
      <c r="W19" s="21"/>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2" customFormat="1" ht="66.75" customHeight="1">
      <c r="A20" s="21">
        <v>14</v>
      </c>
      <c r="B20" s="22" t="s">
        <v>84</v>
      </c>
      <c r="C20" s="25"/>
      <c r="D20" s="22"/>
      <c r="E20" s="22"/>
      <c r="F20" s="23" t="s">
        <v>85</v>
      </c>
      <c r="G20" s="23" t="s">
        <v>86</v>
      </c>
      <c r="H20" s="24">
        <f>I20+J20+K20+L20+M20</f>
        <v>279.7</v>
      </c>
      <c r="I20" s="37">
        <v>279.7</v>
      </c>
      <c r="J20" s="24"/>
      <c r="K20" s="24"/>
      <c r="L20" s="24"/>
      <c r="M20" s="24"/>
      <c r="N20" s="39"/>
      <c r="O20" s="39"/>
      <c r="P20" s="39"/>
      <c r="Q20" s="49"/>
      <c r="R20" s="49"/>
      <c r="S20" s="49"/>
      <c r="T20" s="21" t="s">
        <v>87</v>
      </c>
      <c r="U20" s="21" t="s">
        <v>87</v>
      </c>
      <c r="V20" s="21" t="s">
        <v>88</v>
      </c>
      <c r="W20" s="21"/>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3" s="2" customFormat="1" ht="48.75" customHeight="1">
      <c r="A21" s="21">
        <v>17</v>
      </c>
      <c r="B21" s="22" t="s">
        <v>47</v>
      </c>
      <c r="C21" s="22"/>
      <c r="D21" s="22"/>
      <c r="E21" s="22"/>
      <c r="F21" s="23" t="s">
        <v>89</v>
      </c>
      <c r="G21" s="23" t="s">
        <v>90</v>
      </c>
      <c r="H21" s="24">
        <f>I21+J21+K21+L21+M21</f>
        <v>197.76</v>
      </c>
      <c r="I21" s="37">
        <v>197.76</v>
      </c>
      <c r="J21" s="24"/>
      <c r="K21" s="24"/>
      <c r="L21" s="24"/>
      <c r="M21" s="24"/>
      <c r="N21" s="39">
        <v>412</v>
      </c>
      <c r="O21" s="39">
        <v>412</v>
      </c>
      <c r="P21" s="39">
        <v>412</v>
      </c>
      <c r="Q21" s="39">
        <v>412</v>
      </c>
      <c r="R21" s="49"/>
      <c r="S21" s="49"/>
      <c r="T21" s="21" t="s">
        <v>91</v>
      </c>
      <c r="U21" s="21" t="s">
        <v>92</v>
      </c>
      <c r="V21" s="21" t="s">
        <v>92</v>
      </c>
      <c r="W21" s="21"/>
    </row>
    <row r="22" spans="1:23" s="2" customFormat="1" ht="72.75" customHeight="1">
      <c r="A22" s="21">
        <v>18</v>
      </c>
      <c r="B22" s="22" t="s">
        <v>47</v>
      </c>
      <c r="C22" s="22"/>
      <c r="D22" s="22"/>
      <c r="E22" s="22"/>
      <c r="F22" s="23" t="s">
        <v>93</v>
      </c>
      <c r="G22" s="23" t="s">
        <v>94</v>
      </c>
      <c r="H22" s="24">
        <f>I22+J22+K22+L22+M22</f>
        <v>95.5</v>
      </c>
      <c r="I22" s="37">
        <v>95.5</v>
      </c>
      <c r="J22" s="24"/>
      <c r="K22" s="24"/>
      <c r="L22" s="24"/>
      <c r="M22" s="24"/>
      <c r="N22" s="39">
        <v>421</v>
      </c>
      <c r="O22" s="39">
        <v>421</v>
      </c>
      <c r="P22" s="39">
        <v>421</v>
      </c>
      <c r="Q22" s="39">
        <v>421</v>
      </c>
      <c r="R22" s="49"/>
      <c r="S22" s="49"/>
      <c r="T22" s="21" t="s">
        <v>95</v>
      </c>
      <c r="U22" s="21" t="s">
        <v>96</v>
      </c>
      <c r="V22" s="21" t="s">
        <v>97</v>
      </c>
      <c r="W22" s="21"/>
    </row>
    <row r="23" spans="1:23" s="2" customFormat="1" ht="11.25">
      <c r="A23" s="21"/>
      <c r="B23" s="22"/>
      <c r="C23" s="22"/>
      <c r="D23" s="22"/>
      <c r="E23" s="22"/>
      <c r="F23" s="23"/>
      <c r="G23" s="23"/>
      <c r="H23" s="24"/>
      <c r="I23" s="37"/>
      <c r="J23" s="24"/>
      <c r="K23" s="24"/>
      <c r="L23" s="24"/>
      <c r="M23" s="24"/>
      <c r="N23" s="39"/>
      <c r="O23" s="39"/>
      <c r="P23" s="39"/>
      <c r="Q23" s="49"/>
      <c r="R23" s="49"/>
      <c r="S23" s="49"/>
      <c r="T23" s="21"/>
      <c r="U23" s="21"/>
      <c r="V23" s="21"/>
      <c r="W23" s="21"/>
    </row>
    <row r="24" spans="1:23" s="2" customFormat="1" ht="11.25">
      <c r="A24" s="21"/>
      <c r="B24" s="22"/>
      <c r="C24" s="22"/>
      <c r="D24" s="22"/>
      <c r="E24" s="22"/>
      <c r="F24" s="23"/>
      <c r="G24" s="23"/>
      <c r="H24" s="24">
        <f>I24+J24+K24</f>
        <v>0</v>
      </c>
      <c r="I24" s="37"/>
      <c r="J24" s="24"/>
      <c r="K24" s="24"/>
      <c r="L24" s="24"/>
      <c r="M24" s="24"/>
      <c r="N24" s="39"/>
      <c r="O24" s="39"/>
      <c r="P24" s="39"/>
      <c r="Q24" s="49"/>
      <c r="R24" s="49"/>
      <c r="S24" s="49"/>
      <c r="T24" s="21"/>
      <c r="U24" s="21"/>
      <c r="V24" s="21"/>
      <c r="W24" s="21"/>
    </row>
    <row r="25" spans="1:23" ht="11.25">
      <c r="A25" s="26" t="s">
        <v>98</v>
      </c>
      <c r="B25" s="26"/>
      <c r="C25" s="26"/>
      <c r="D25" s="26"/>
      <c r="E25" s="26"/>
      <c r="F25" s="26"/>
      <c r="G25" s="26"/>
      <c r="H25" s="27">
        <f aca="true" t="shared" si="0" ref="H25:M25">SUM(H7:H24)</f>
        <v>6078.77</v>
      </c>
      <c r="I25" s="40">
        <f t="shared" si="0"/>
        <v>2255.46</v>
      </c>
      <c r="J25" s="27">
        <f t="shared" si="0"/>
        <v>0</v>
      </c>
      <c r="K25" s="41">
        <f t="shared" si="0"/>
        <v>550</v>
      </c>
      <c r="L25" s="40">
        <f t="shared" si="0"/>
        <v>0</v>
      </c>
      <c r="M25" s="27">
        <f t="shared" si="0"/>
        <v>3273.31</v>
      </c>
      <c r="N25" s="42">
        <f aca="true" t="shared" si="1" ref="N25:S25">SUM(N7:N24)</f>
        <v>16110</v>
      </c>
      <c r="O25" s="42">
        <f t="shared" si="1"/>
        <v>54887</v>
      </c>
      <c r="P25" s="42">
        <f t="shared" si="1"/>
        <v>8409</v>
      </c>
      <c r="Q25" s="42">
        <f t="shared" si="1"/>
        <v>24518</v>
      </c>
      <c r="R25" s="42">
        <f t="shared" si="1"/>
        <v>295</v>
      </c>
      <c r="S25" s="42">
        <f t="shared" si="1"/>
        <v>844</v>
      </c>
      <c r="T25" s="50"/>
      <c r="U25" s="50"/>
      <c r="V25" s="50"/>
      <c r="W25" s="50"/>
    </row>
    <row r="27" spans="1:23" s="51" customFormat="1" ht="11.25">
      <c r="A27" s="57"/>
      <c r="B27" s="57"/>
      <c r="C27" s="57"/>
      <c r="D27" s="58"/>
      <c r="E27" s="57"/>
      <c r="F27" s="58"/>
      <c r="G27" s="59"/>
      <c r="H27" s="57"/>
      <c r="I27" s="57"/>
      <c r="J27" s="57"/>
      <c r="K27" s="57"/>
      <c r="L27" s="57"/>
      <c r="M27" s="57"/>
      <c r="N27" s="57"/>
      <c r="O27" s="57"/>
      <c r="P27" s="57"/>
      <c r="Q27" s="57"/>
      <c r="R27" s="57"/>
      <c r="S27" s="57"/>
      <c r="T27" s="59"/>
      <c r="U27" s="59"/>
      <c r="V27" s="59"/>
      <c r="W27" s="59"/>
    </row>
  </sheetData>
  <sheetProtection/>
  <autoFilter ref="A6:IV25"/>
  <mergeCells count="19">
    <mergeCell ref="A1:D1"/>
    <mergeCell ref="A2:T2"/>
    <mergeCell ref="A3:D3"/>
    <mergeCell ref="I3:J3"/>
    <mergeCell ref="N4:S4"/>
    <mergeCell ref="N5:O5"/>
    <mergeCell ref="P5:Q5"/>
    <mergeCell ref="R5:S5"/>
    <mergeCell ref="A25:G25"/>
    <mergeCell ref="A4:A6"/>
    <mergeCell ref="B4:B6"/>
    <mergeCell ref="C4:C6"/>
    <mergeCell ref="D4:D6"/>
    <mergeCell ref="E4:E6"/>
    <mergeCell ref="F4:F6"/>
    <mergeCell ref="G4:G6"/>
    <mergeCell ref="W4:W6"/>
    <mergeCell ref="H4:M5"/>
    <mergeCell ref="T4:V5"/>
  </mergeCells>
  <printOptions horizontalCentered="1" verticalCentered="1"/>
  <pageMargins left="0.2361111111111111" right="0.2361111111111111" top="0.3145833333333333" bottom="0.3145833333333333" header="0" footer="0"/>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V18"/>
  <sheetViews>
    <sheetView tabSelected="1" zoomScale="110" zoomScaleNormal="110" zoomScaleSheetLayoutView="100" workbookViewId="0" topLeftCell="A1">
      <pane ySplit="6" topLeftCell="A7" activePane="bottomLeft" state="frozen"/>
      <selection pane="bottomLeft" activeCell="Y10" sqref="Y10"/>
    </sheetView>
  </sheetViews>
  <sheetFormatPr defaultColWidth="9.00390625" defaultRowHeight="14.25"/>
  <cols>
    <col min="1" max="1" width="3.75390625" style="3" customWidth="1"/>
    <col min="2" max="3" width="5.125" style="3" customWidth="1"/>
    <col min="4" max="4" width="6.875" style="4" customWidth="1"/>
    <col min="5" max="5" width="3.875" style="3" customWidth="1"/>
    <col min="6" max="6" width="16.375" style="4" customWidth="1"/>
    <col min="7" max="7" width="43.25390625" style="5" customWidth="1"/>
    <col min="8" max="8" width="8.125" style="6" customWidth="1"/>
    <col min="9" max="9" width="7.75390625" style="6" customWidth="1"/>
    <col min="10" max="10" width="7.00390625" style="7" customWidth="1"/>
    <col min="11" max="11" width="6.125" style="7" customWidth="1"/>
    <col min="12" max="12" width="6.625" style="7" customWidth="1"/>
    <col min="13" max="13" width="7.75390625" style="7" customWidth="1"/>
    <col min="14" max="14" width="5.75390625" style="3" customWidth="1"/>
    <col min="15" max="15" width="6.625" style="3" customWidth="1"/>
    <col min="16" max="17" width="5.75390625" style="3" customWidth="1"/>
    <col min="18" max="18" width="4.00390625" style="3" customWidth="1"/>
    <col min="19" max="19" width="4.875" style="3" customWidth="1"/>
    <col min="20" max="20" width="3.625" style="5" customWidth="1"/>
    <col min="21" max="21" width="4.625" style="5" customWidth="1"/>
    <col min="22" max="22" width="5.125" style="5" customWidth="1"/>
    <col min="23" max="23" width="4.50390625" style="5" customWidth="1"/>
    <col min="24" max="24" width="15.50390625" style="8" customWidth="1"/>
    <col min="25" max="16384" width="9.00390625" style="8" customWidth="1"/>
  </cols>
  <sheetData>
    <row r="1" spans="1:4" ht="13.5">
      <c r="A1" s="9"/>
      <c r="B1" s="9"/>
      <c r="C1" s="9"/>
      <c r="D1" s="9"/>
    </row>
    <row r="2" spans="1:23" ht="14.25">
      <c r="A2" s="52" t="s">
        <v>99</v>
      </c>
      <c r="B2" s="52"/>
      <c r="C2" s="52"/>
      <c r="D2" s="52"/>
      <c r="E2" s="52"/>
      <c r="F2" s="52"/>
      <c r="G2" s="52"/>
      <c r="H2" s="52"/>
      <c r="I2" s="52"/>
      <c r="J2" s="52"/>
      <c r="K2" s="52"/>
      <c r="L2" s="52"/>
      <c r="M2" s="52"/>
      <c r="N2" s="52"/>
      <c r="O2" s="52"/>
      <c r="P2" s="52"/>
      <c r="Q2" s="52"/>
      <c r="R2" s="52"/>
      <c r="S2" s="52"/>
      <c r="T2" s="52"/>
      <c r="U2" s="52"/>
      <c r="V2" s="52"/>
      <c r="W2" s="52"/>
    </row>
    <row r="3" spans="1:23" ht="11.25">
      <c r="A3" s="14" t="s">
        <v>2</v>
      </c>
      <c r="B3" s="14"/>
      <c r="C3" s="14"/>
      <c r="D3" s="14"/>
      <c r="E3" s="14"/>
      <c r="F3" s="15" t="s">
        <v>3</v>
      </c>
      <c r="G3" s="14" t="s">
        <v>4</v>
      </c>
      <c r="H3" s="16" t="s">
        <v>5</v>
      </c>
      <c r="I3" s="29">
        <v>13577066083</v>
      </c>
      <c r="J3" s="29"/>
      <c r="K3" s="30"/>
      <c r="L3" s="30"/>
      <c r="M3" s="30"/>
      <c r="N3" s="31"/>
      <c r="O3" s="31" t="s">
        <v>6</v>
      </c>
      <c r="P3" s="31"/>
      <c r="Q3" s="31"/>
      <c r="R3" s="31"/>
      <c r="S3" s="31"/>
      <c r="T3" s="43"/>
      <c r="U3" s="43"/>
      <c r="V3" s="43"/>
      <c r="W3" s="43"/>
    </row>
    <row r="4" spans="1:233" s="1" customFormat="1" ht="11.25">
      <c r="A4" s="17" t="s">
        <v>7</v>
      </c>
      <c r="B4" s="17" t="s">
        <v>8</v>
      </c>
      <c r="C4" s="17" t="s">
        <v>9</v>
      </c>
      <c r="D4" s="17" t="s">
        <v>10</v>
      </c>
      <c r="E4" s="17" t="s">
        <v>11</v>
      </c>
      <c r="F4" s="17" t="s">
        <v>12</v>
      </c>
      <c r="G4" s="17" t="s">
        <v>13</v>
      </c>
      <c r="H4" s="18" t="s">
        <v>14</v>
      </c>
      <c r="I4" s="32"/>
      <c r="J4" s="32"/>
      <c r="K4" s="32"/>
      <c r="L4" s="32"/>
      <c r="M4" s="33"/>
      <c r="N4" s="20" t="s">
        <v>15</v>
      </c>
      <c r="O4" s="20"/>
      <c r="P4" s="20"/>
      <c r="Q4" s="20"/>
      <c r="R4" s="20"/>
      <c r="S4" s="20"/>
      <c r="T4" s="44" t="s">
        <v>16</v>
      </c>
      <c r="U4" s="44"/>
      <c r="V4" s="44"/>
      <c r="W4" s="45" t="s">
        <v>17</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3" s="1" customFormat="1" ht="11.25">
      <c r="A5" s="17"/>
      <c r="B5" s="17"/>
      <c r="C5" s="17"/>
      <c r="D5" s="17"/>
      <c r="E5" s="17"/>
      <c r="F5" s="17"/>
      <c r="G5" s="17"/>
      <c r="H5" s="19"/>
      <c r="I5" s="34"/>
      <c r="J5" s="34"/>
      <c r="K5" s="34"/>
      <c r="L5" s="34"/>
      <c r="M5" s="35"/>
      <c r="N5" s="20" t="s">
        <v>18</v>
      </c>
      <c r="O5" s="20"/>
      <c r="P5" s="20" t="s">
        <v>19</v>
      </c>
      <c r="Q5" s="20"/>
      <c r="R5" s="20" t="s">
        <v>20</v>
      </c>
      <c r="S5" s="20"/>
      <c r="T5" s="44"/>
      <c r="U5" s="44"/>
      <c r="V5" s="44"/>
      <c r="W5" s="45"/>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3" s="1" customFormat="1" ht="45">
      <c r="A6" s="17"/>
      <c r="B6" s="17"/>
      <c r="C6" s="17"/>
      <c r="D6" s="17"/>
      <c r="E6" s="17"/>
      <c r="F6" s="17"/>
      <c r="G6" s="17"/>
      <c r="H6" s="20" t="s">
        <v>21</v>
      </c>
      <c r="I6" s="20" t="s">
        <v>22</v>
      </c>
      <c r="J6" s="36" t="s">
        <v>23</v>
      </c>
      <c r="K6" s="36" t="s">
        <v>24</v>
      </c>
      <c r="L6" s="36" t="s">
        <v>25</v>
      </c>
      <c r="M6" s="36" t="s">
        <v>26</v>
      </c>
      <c r="N6" s="20" t="s">
        <v>27</v>
      </c>
      <c r="O6" s="20" t="s">
        <v>28</v>
      </c>
      <c r="P6" s="20" t="s">
        <v>27</v>
      </c>
      <c r="Q6" s="45" t="s">
        <v>28</v>
      </c>
      <c r="R6" s="20" t="s">
        <v>27</v>
      </c>
      <c r="S6" s="45" t="s">
        <v>28</v>
      </c>
      <c r="T6" s="46" t="s">
        <v>29</v>
      </c>
      <c r="U6" s="47" t="s">
        <v>30</v>
      </c>
      <c r="V6" s="48" t="s">
        <v>31</v>
      </c>
      <c r="W6" s="45"/>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row>
    <row r="7" spans="1:256" s="2" customFormat="1" ht="33.75">
      <c r="A7" s="21">
        <v>1</v>
      </c>
      <c r="B7" s="53" t="s">
        <v>52</v>
      </c>
      <c r="C7" s="25"/>
      <c r="D7" s="22"/>
      <c r="E7" s="22"/>
      <c r="F7" s="54" t="s">
        <v>53</v>
      </c>
      <c r="G7" s="54" t="s">
        <v>100</v>
      </c>
      <c r="H7" s="55">
        <f>I7+J7+K7+L7+M7</f>
        <v>1142.7</v>
      </c>
      <c r="I7" s="60">
        <v>142.5</v>
      </c>
      <c r="J7" s="55">
        <v>0</v>
      </c>
      <c r="K7" s="55">
        <v>0</v>
      </c>
      <c r="L7" s="55"/>
      <c r="M7" s="55">
        <v>1000.2</v>
      </c>
      <c r="N7" s="39">
        <v>950</v>
      </c>
      <c r="O7" s="39">
        <v>4089</v>
      </c>
      <c r="P7" s="39">
        <v>45</v>
      </c>
      <c r="Q7" s="39">
        <v>179</v>
      </c>
      <c r="R7" s="49">
        <v>2</v>
      </c>
      <c r="S7" s="49">
        <v>9</v>
      </c>
      <c r="T7" s="61" t="s">
        <v>55</v>
      </c>
      <c r="U7" s="61" t="s">
        <v>56</v>
      </c>
      <c r="V7" s="61" t="s">
        <v>57</v>
      </c>
      <c r="W7" s="61"/>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3" s="2" customFormat="1" ht="33.75">
      <c r="A8" s="21">
        <v>2</v>
      </c>
      <c r="B8" s="53" t="s">
        <v>58</v>
      </c>
      <c r="C8" s="25"/>
      <c r="D8" s="22"/>
      <c r="E8" s="56"/>
      <c r="F8" s="54" t="s">
        <v>59</v>
      </c>
      <c r="G8" s="54" t="s">
        <v>101</v>
      </c>
      <c r="H8" s="55">
        <f aca="true" t="shared" si="0" ref="H8:H16">I8+J8+K8+L8+M8</f>
        <v>308.01</v>
      </c>
      <c r="I8" s="60">
        <v>208.35</v>
      </c>
      <c r="J8" s="55">
        <v>40.17</v>
      </c>
      <c r="K8" s="55">
        <v>0</v>
      </c>
      <c r="L8" s="55">
        <v>7.08</v>
      </c>
      <c r="M8" s="55">
        <v>52.41</v>
      </c>
      <c r="N8" s="39">
        <v>1389</v>
      </c>
      <c r="O8" s="39">
        <v>5679</v>
      </c>
      <c r="P8" s="39">
        <v>89</v>
      </c>
      <c r="Q8" s="39">
        <v>299</v>
      </c>
      <c r="R8" s="49">
        <v>11</v>
      </c>
      <c r="S8" s="49">
        <v>27</v>
      </c>
      <c r="T8" s="61" t="s">
        <v>55</v>
      </c>
      <c r="U8" s="61" t="s">
        <v>56</v>
      </c>
      <c r="V8" s="61" t="s">
        <v>57</v>
      </c>
      <c r="W8" s="61"/>
    </row>
    <row r="9" spans="1:23" s="2" customFormat="1" ht="33.75">
      <c r="A9" s="21">
        <v>3</v>
      </c>
      <c r="B9" s="22" t="s">
        <v>61</v>
      </c>
      <c r="C9" s="25"/>
      <c r="D9" s="22"/>
      <c r="E9" s="22"/>
      <c r="F9" s="23" t="s">
        <v>62</v>
      </c>
      <c r="G9" s="23" t="s">
        <v>102</v>
      </c>
      <c r="H9" s="55">
        <f t="shared" si="0"/>
        <v>215.05</v>
      </c>
      <c r="I9" s="37">
        <v>94.35</v>
      </c>
      <c r="J9" s="24">
        <v>75.09</v>
      </c>
      <c r="K9" s="24">
        <v>0</v>
      </c>
      <c r="L9" s="24">
        <v>0</v>
      </c>
      <c r="M9" s="24">
        <v>45.61</v>
      </c>
      <c r="N9" s="39">
        <v>629</v>
      </c>
      <c r="O9" s="39">
        <v>2466</v>
      </c>
      <c r="P9" s="39">
        <v>21</v>
      </c>
      <c r="Q9" s="39">
        <v>58</v>
      </c>
      <c r="R9" s="49">
        <v>12</v>
      </c>
      <c r="S9" s="49">
        <v>49</v>
      </c>
      <c r="T9" s="61" t="s">
        <v>55</v>
      </c>
      <c r="U9" s="61" t="s">
        <v>56</v>
      </c>
      <c r="V9" s="61" t="s">
        <v>57</v>
      </c>
      <c r="W9" s="21"/>
    </row>
    <row r="10" spans="1:23" s="2" customFormat="1" ht="33.75">
      <c r="A10" s="21">
        <v>4</v>
      </c>
      <c r="B10" s="22" t="s">
        <v>64</v>
      </c>
      <c r="C10" s="25"/>
      <c r="D10" s="22"/>
      <c r="E10" s="22"/>
      <c r="F10" s="23" t="s">
        <v>65</v>
      </c>
      <c r="G10" s="23" t="s">
        <v>103</v>
      </c>
      <c r="H10" s="55">
        <f t="shared" si="0"/>
        <v>444.84000000000003</v>
      </c>
      <c r="I10" s="37">
        <v>161.54999999999998</v>
      </c>
      <c r="J10" s="24">
        <v>175.37000000000003</v>
      </c>
      <c r="K10" s="24"/>
      <c r="L10" s="24"/>
      <c r="M10" s="24">
        <v>107.92</v>
      </c>
      <c r="N10" s="39">
        <v>1077</v>
      </c>
      <c r="O10" s="39">
        <v>4314</v>
      </c>
      <c r="P10" s="39">
        <v>68</v>
      </c>
      <c r="Q10" s="39">
        <v>210</v>
      </c>
      <c r="R10" s="49">
        <v>8</v>
      </c>
      <c r="S10" s="49">
        <v>26</v>
      </c>
      <c r="T10" s="61" t="s">
        <v>55</v>
      </c>
      <c r="U10" s="61" t="s">
        <v>56</v>
      </c>
      <c r="V10" s="61" t="s">
        <v>57</v>
      </c>
      <c r="W10" s="21"/>
    </row>
    <row r="11" spans="1:23" s="2" customFormat="1" ht="33.75">
      <c r="A11" s="21">
        <v>5</v>
      </c>
      <c r="B11" s="22" t="s">
        <v>67</v>
      </c>
      <c r="C11" s="25"/>
      <c r="D11" s="22"/>
      <c r="E11" s="22"/>
      <c r="F11" s="23" t="s">
        <v>68</v>
      </c>
      <c r="G11" s="23" t="s">
        <v>104</v>
      </c>
      <c r="H11" s="55">
        <f t="shared" si="0"/>
        <v>381.27</v>
      </c>
      <c r="I11" s="37">
        <v>187.65</v>
      </c>
      <c r="J11" s="24"/>
      <c r="K11" s="24"/>
      <c r="L11" s="24">
        <v>193.62</v>
      </c>
      <c r="M11" s="24"/>
      <c r="N11" s="39">
        <v>1251</v>
      </c>
      <c r="O11" s="39">
        <v>4103</v>
      </c>
      <c r="P11" s="39">
        <v>58</v>
      </c>
      <c r="Q11" s="39">
        <v>193</v>
      </c>
      <c r="R11" s="49">
        <v>12</v>
      </c>
      <c r="S11" s="49">
        <v>32</v>
      </c>
      <c r="T11" s="61" t="s">
        <v>55</v>
      </c>
      <c r="U11" s="61" t="s">
        <v>56</v>
      </c>
      <c r="V11" s="61" t="s">
        <v>57</v>
      </c>
      <c r="W11" s="21"/>
    </row>
    <row r="12" spans="1:23" s="2" customFormat="1" ht="33.75">
      <c r="A12" s="21">
        <v>6</v>
      </c>
      <c r="B12" s="22" t="s">
        <v>70</v>
      </c>
      <c r="C12" s="25"/>
      <c r="D12" s="22"/>
      <c r="E12" s="22"/>
      <c r="F12" s="23" t="s">
        <v>71</v>
      </c>
      <c r="G12" s="23" t="s">
        <v>105</v>
      </c>
      <c r="H12" s="55">
        <f t="shared" si="0"/>
        <v>379</v>
      </c>
      <c r="I12" s="37">
        <v>107.7</v>
      </c>
      <c r="J12" s="24">
        <v>233.72000000000003</v>
      </c>
      <c r="K12" s="24">
        <v>0</v>
      </c>
      <c r="L12" s="24">
        <v>0</v>
      </c>
      <c r="M12" s="24">
        <v>37.58</v>
      </c>
      <c r="N12" s="39">
        <v>718</v>
      </c>
      <c r="O12" s="39">
        <v>2928</v>
      </c>
      <c r="P12" s="39">
        <v>179</v>
      </c>
      <c r="Q12" s="39">
        <v>704</v>
      </c>
      <c r="R12" s="49">
        <v>25</v>
      </c>
      <c r="S12" s="49">
        <v>78</v>
      </c>
      <c r="T12" s="61" t="s">
        <v>55</v>
      </c>
      <c r="U12" s="61" t="s">
        <v>56</v>
      </c>
      <c r="V12" s="61" t="s">
        <v>57</v>
      </c>
      <c r="W12" s="21"/>
    </row>
    <row r="13" spans="1:23" s="2" customFormat="1" ht="33.75">
      <c r="A13" s="21">
        <v>7</v>
      </c>
      <c r="B13" s="22" t="s">
        <v>73</v>
      </c>
      <c r="C13" s="25"/>
      <c r="D13" s="22"/>
      <c r="E13" s="22"/>
      <c r="F13" s="23" t="s">
        <v>74</v>
      </c>
      <c r="G13" s="23" t="s">
        <v>106</v>
      </c>
      <c r="H13" s="55">
        <f t="shared" si="0"/>
        <v>274.34</v>
      </c>
      <c r="I13" s="37">
        <v>129</v>
      </c>
      <c r="J13" s="24">
        <v>2.76</v>
      </c>
      <c r="K13" s="24">
        <v>0</v>
      </c>
      <c r="L13" s="24"/>
      <c r="M13" s="24">
        <v>142.57999999999998</v>
      </c>
      <c r="N13" s="39">
        <v>860</v>
      </c>
      <c r="O13" s="39">
        <v>3088</v>
      </c>
      <c r="P13" s="39">
        <v>182</v>
      </c>
      <c r="Q13" s="39">
        <v>583</v>
      </c>
      <c r="R13" s="49">
        <v>38</v>
      </c>
      <c r="S13" s="49">
        <v>107</v>
      </c>
      <c r="T13" s="61" t="s">
        <v>55</v>
      </c>
      <c r="U13" s="61" t="s">
        <v>56</v>
      </c>
      <c r="V13" s="61" t="s">
        <v>57</v>
      </c>
      <c r="W13" s="21"/>
    </row>
    <row r="14" spans="1:23" s="2" customFormat="1" ht="33.75">
      <c r="A14" s="21">
        <v>8</v>
      </c>
      <c r="B14" s="22" t="s">
        <v>76</v>
      </c>
      <c r="C14" s="25"/>
      <c r="D14" s="22"/>
      <c r="E14" s="22"/>
      <c r="F14" s="23" t="s">
        <v>77</v>
      </c>
      <c r="G14" s="23" t="s">
        <v>107</v>
      </c>
      <c r="H14" s="55">
        <f t="shared" si="0"/>
        <v>423.53</v>
      </c>
      <c r="I14" s="37">
        <v>127.65</v>
      </c>
      <c r="J14" s="24">
        <v>3</v>
      </c>
      <c r="K14" s="24"/>
      <c r="L14" s="24">
        <v>292.88</v>
      </c>
      <c r="M14" s="24"/>
      <c r="N14" s="39">
        <v>851</v>
      </c>
      <c r="O14" s="39">
        <v>3120</v>
      </c>
      <c r="P14" s="39">
        <v>337</v>
      </c>
      <c r="Q14" s="39">
        <v>1173</v>
      </c>
      <c r="R14" s="49">
        <v>59</v>
      </c>
      <c r="S14" s="49">
        <v>151</v>
      </c>
      <c r="T14" s="61" t="s">
        <v>55</v>
      </c>
      <c r="U14" s="61" t="s">
        <v>56</v>
      </c>
      <c r="V14" s="61" t="s">
        <v>57</v>
      </c>
      <c r="W14" s="21"/>
    </row>
    <row r="15" spans="1:23" s="2" customFormat="1" ht="33.75">
      <c r="A15" s="21">
        <v>9</v>
      </c>
      <c r="B15" s="22" t="s">
        <v>32</v>
      </c>
      <c r="C15" s="25"/>
      <c r="D15" s="22"/>
      <c r="E15" s="22"/>
      <c r="F15" s="23" t="s">
        <v>79</v>
      </c>
      <c r="G15" s="23" t="s">
        <v>108</v>
      </c>
      <c r="H15" s="55">
        <f t="shared" si="0"/>
        <v>104.05</v>
      </c>
      <c r="I15" s="37">
        <v>103.8</v>
      </c>
      <c r="J15" s="24">
        <v>0.25</v>
      </c>
      <c r="K15" s="24">
        <v>0</v>
      </c>
      <c r="L15" s="24"/>
      <c r="M15" s="24"/>
      <c r="N15" s="39">
        <v>692</v>
      </c>
      <c r="O15" s="39">
        <v>2478</v>
      </c>
      <c r="P15" s="39">
        <v>210</v>
      </c>
      <c r="Q15" s="39">
        <v>733</v>
      </c>
      <c r="R15" s="49">
        <v>44</v>
      </c>
      <c r="S15" s="49">
        <v>126</v>
      </c>
      <c r="T15" s="61" t="s">
        <v>55</v>
      </c>
      <c r="U15" s="61" t="s">
        <v>56</v>
      </c>
      <c r="V15" s="61" t="s">
        <v>57</v>
      </c>
      <c r="W15" s="21"/>
    </row>
    <row r="16" spans="1:23" s="2" customFormat="1" ht="33.75">
      <c r="A16" s="21">
        <v>10</v>
      </c>
      <c r="B16" s="22" t="s">
        <v>81</v>
      </c>
      <c r="C16" s="25"/>
      <c r="D16" s="22"/>
      <c r="E16" s="22"/>
      <c r="F16" s="23" t="s">
        <v>82</v>
      </c>
      <c r="G16" s="23" t="s">
        <v>109</v>
      </c>
      <c r="H16" s="55">
        <f t="shared" si="0"/>
        <v>41.440000000000005</v>
      </c>
      <c r="I16" s="37">
        <v>40.06</v>
      </c>
      <c r="J16" s="24"/>
      <c r="K16" s="24"/>
      <c r="L16" s="24"/>
      <c r="M16" s="24">
        <v>1.38</v>
      </c>
      <c r="N16" s="39">
        <v>265</v>
      </c>
      <c r="O16" s="39">
        <v>1034</v>
      </c>
      <c r="P16" s="39">
        <v>68</v>
      </c>
      <c r="Q16" s="39">
        <v>271</v>
      </c>
      <c r="R16" s="49">
        <v>16</v>
      </c>
      <c r="S16" s="49">
        <v>52</v>
      </c>
      <c r="T16" s="62" t="s">
        <v>55</v>
      </c>
      <c r="U16" s="62" t="s">
        <v>56</v>
      </c>
      <c r="V16" s="62" t="s">
        <v>57</v>
      </c>
      <c r="W16" s="21"/>
    </row>
    <row r="17" spans="1:23" ht="24" customHeight="1">
      <c r="A17" s="26" t="s">
        <v>98</v>
      </c>
      <c r="B17" s="26"/>
      <c r="C17" s="26"/>
      <c r="D17" s="26"/>
      <c r="E17" s="26"/>
      <c r="F17" s="26"/>
      <c r="G17" s="26"/>
      <c r="H17" s="27">
        <f aca="true" t="shared" si="1" ref="H17:S17">SUM(H7:H16)</f>
        <v>3714.23</v>
      </c>
      <c r="I17" s="40">
        <f t="shared" si="1"/>
        <v>1302.61</v>
      </c>
      <c r="J17" s="27">
        <f t="shared" si="1"/>
        <v>530.3600000000001</v>
      </c>
      <c r="K17" s="27">
        <f t="shared" si="1"/>
        <v>0</v>
      </c>
      <c r="L17" s="40">
        <f t="shared" si="1"/>
        <v>493.58000000000004</v>
      </c>
      <c r="M17" s="27">
        <f t="shared" si="1"/>
        <v>1387.68</v>
      </c>
      <c r="N17" s="42">
        <f t="shared" si="1"/>
        <v>8682</v>
      </c>
      <c r="O17" s="42">
        <f t="shared" si="1"/>
        <v>33299</v>
      </c>
      <c r="P17" s="42">
        <f t="shared" si="1"/>
        <v>1257</v>
      </c>
      <c r="Q17" s="42">
        <f t="shared" si="1"/>
        <v>4403</v>
      </c>
      <c r="R17" s="42">
        <f t="shared" si="1"/>
        <v>227</v>
      </c>
      <c r="S17" s="42">
        <f t="shared" si="1"/>
        <v>657</v>
      </c>
      <c r="T17" s="50"/>
      <c r="U17" s="50"/>
      <c r="V17" s="50"/>
      <c r="W17" s="50"/>
    </row>
    <row r="18" spans="1:23" s="51" customFormat="1" ht="11.25">
      <c r="A18" s="57"/>
      <c r="B18" s="57"/>
      <c r="C18" s="57"/>
      <c r="D18" s="58"/>
      <c r="E18" s="57"/>
      <c r="F18" s="58"/>
      <c r="G18" s="59"/>
      <c r="H18" s="57"/>
      <c r="I18" s="57"/>
      <c r="J18" s="57"/>
      <c r="K18" s="57"/>
      <c r="L18" s="57"/>
      <c r="M18" s="57"/>
      <c r="N18" s="57"/>
      <c r="O18" s="57"/>
      <c r="P18" s="57"/>
      <c r="Q18" s="57"/>
      <c r="R18" s="57"/>
      <c r="S18" s="57"/>
      <c r="T18" s="59"/>
      <c r="U18" s="59"/>
      <c r="V18" s="59"/>
      <c r="W18" s="59"/>
    </row>
  </sheetData>
  <sheetProtection password="DD00" sheet="1" objects="1"/>
  <mergeCells count="19">
    <mergeCell ref="A1:D1"/>
    <mergeCell ref="A2:W2"/>
    <mergeCell ref="A3:D3"/>
    <mergeCell ref="I3:J3"/>
    <mergeCell ref="N4:S4"/>
    <mergeCell ref="N5:O5"/>
    <mergeCell ref="P5:Q5"/>
    <mergeCell ref="R5:S5"/>
    <mergeCell ref="A17:G17"/>
    <mergeCell ref="A4:A6"/>
    <mergeCell ref="B4:B6"/>
    <mergeCell ref="C4:C6"/>
    <mergeCell ref="D4:D6"/>
    <mergeCell ref="E4:E6"/>
    <mergeCell ref="F4:F6"/>
    <mergeCell ref="G4:G6"/>
    <mergeCell ref="W4:W6"/>
    <mergeCell ref="H4:M5"/>
    <mergeCell ref="T4:V5"/>
  </mergeCells>
  <printOptions horizontalCentered="1" verticalCentered="1"/>
  <pageMargins left="0.2361111111111111" right="0.2361111111111111" top="0.3145833333333333" bottom="0.3145833333333333" header="0" footer="0"/>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IV13"/>
  <sheetViews>
    <sheetView zoomScale="110" zoomScaleNormal="110" zoomScaleSheetLayoutView="100" workbookViewId="0" topLeftCell="A1">
      <pane ySplit="6" topLeftCell="A8" activePane="bottomLeft" state="frozen"/>
      <selection pane="bottomLeft" activeCell="A2" sqref="A2:T2"/>
    </sheetView>
  </sheetViews>
  <sheetFormatPr defaultColWidth="9.00390625" defaultRowHeight="14.25"/>
  <cols>
    <col min="1" max="1" width="3.75390625" style="3" customWidth="1"/>
    <col min="2" max="3" width="5.125" style="3" customWidth="1"/>
    <col min="4" max="4" width="6.875" style="4" customWidth="1"/>
    <col min="5" max="5" width="3.875" style="3" customWidth="1"/>
    <col min="6" max="6" width="16.375" style="4" customWidth="1"/>
    <col min="7" max="7" width="44.375" style="5" customWidth="1"/>
    <col min="8" max="8" width="8.125" style="6" customWidth="1"/>
    <col min="9" max="9" width="7.75390625" style="6" customWidth="1"/>
    <col min="10" max="10" width="5.75390625" style="7" customWidth="1"/>
    <col min="11" max="11" width="6.125" style="7" customWidth="1"/>
    <col min="12" max="12" width="5.75390625" style="7" customWidth="1"/>
    <col min="13" max="13" width="7.75390625" style="7" customWidth="1"/>
    <col min="14" max="14" width="5.75390625" style="3" customWidth="1"/>
    <col min="15" max="15" width="6.625" style="3" customWidth="1"/>
    <col min="16" max="17" width="5.75390625" style="3" customWidth="1"/>
    <col min="18" max="18" width="4.00390625" style="3" customWidth="1"/>
    <col min="19" max="19" width="4.875" style="3" customWidth="1"/>
    <col min="20" max="20" width="3.625" style="5" customWidth="1"/>
    <col min="21" max="21" width="4.625" style="5" customWidth="1"/>
    <col min="22" max="22" width="5.125" style="5" customWidth="1"/>
    <col min="23" max="23" width="4.50390625" style="5" customWidth="1"/>
    <col min="24" max="24" width="15.50390625" style="8" customWidth="1"/>
    <col min="25" max="16384" width="9.00390625" style="8" customWidth="1"/>
  </cols>
  <sheetData>
    <row r="1" spans="1:4" ht="13.5">
      <c r="A1" s="9" t="s">
        <v>0</v>
      </c>
      <c r="B1" s="9"/>
      <c r="C1" s="9"/>
      <c r="D1" s="9"/>
    </row>
    <row r="2" spans="1:23" ht="27">
      <c r="A2" s="10" t="s">
        <v>1</v>
      </c>
      <c r="B2" s="10"/>
      <c r="C2" s="10"/>
      <c r="D2" s="11"/>
      <c r="E2" s="10"/>
      <c r="F2" s="11"/>
      <c r="G2" s="12"/>
      <c r="H2" s="13"/>
      <c r="I2" s="13"/>
      <c r="J2" s="28"/>
      <c r="K2" s="28"/>
      <c r="L2" s="28"/>
      <c r="M2" s="28"/>
      <c r="N2" s="10"/>
      <c r="O2" s="10"/>
      <c r="P2" s="10"/>
      <c r="Q2" s="10"/>
      <c r="R2" s="10"/>
      <c r="S2" s="10"/>
      <c r="T2" s="12"/>
      <c r="U2" s="12"/>
      <c r="V2" s="12"/>
      <c r="W2" s="12"/>
    </row>
    <row r="3" spans="1:23" ht="11.25">
      <c r="A3" s="14" t="s">
        <v>2</v>
      </c>
      <c r="B3" s="14"/>
      <c r="C3" s="14"/>
      <c r="D3" s="14"/>
      <c r="E3" s="14"/>
      <c r="F3" s="15" t="s">
        <v>3</v>
      </c>
      <c r="G3" s="14" t="s">
        <v>4</v>
      </c>
      <c r="H3" s="16" t="s">
        <v>5</v>
      </c>
      <c r="I3" s="29">
        <v>13577066083</v>
      </c>
      <c r="J3" s="29"/>
      <c r="K3" s="30"/>
      <c r="L3" s="30"/>
      <c r="M3" s="30"/>
      <c r="N3" s="31"/>
      <c r="O3" s="31" t="s">
        <v>6</v>
      </c>
      <c r="P3" s="31"/>
      <c r="Q3" s="31"/>
      <c r="R3" s="31"/>
      <c r="S3" s="31"/>
      <c r="T3" s="43"/>
      <c r="U3" s="43"/>
      <c r="V3" s="43"/>
      <c r="W3" s="43"/>
    </row>
    <row r="4" spans="1:233" s="1" customFormat="1" ht="11.25">
      <c r="A4" s="17" t="s">
        <v>7</v>
      </c>
      <c r="B4" s="17" t="s">
        <v>8</v>
      </c>
      <c r="C4" s="17" t="s">
        <v>9</v>
      </c>
      <c r="D4" s="17" t="s">
        <v>10</v>
      </c>
      <c r="E4" s="17" t="s">
        <v>11</v>
      </c>
      <c r="F4" s="17" t="s">
        <v>12</v>
      </c>
      <c r="G4" s="17" t="s">
        <v>13</v>
      </c>
      <c r="H4" s="18" t="s">
        <v>14</v>
      </c>
      <c r="I4" s="32"/>
      <c r="J4" s="32"/>
      <c r="K4" s="32"/>
      <c r="L4" s="32"/>
      <c r="M4" s="33"/>
      <c r="N4" s="20" t="s">
        <v>15</v>
      </c>
      <c r="O4" s="20"/>
      <c r="P4" s="20"/>
      <c r="Q4" s="20"/>
      <c r="R4" s="20"/>
      <c r="S4" s="20"/>
      <c r="T4" s="44" t="s">
        <v>16</v>
      </c>
      <c r="U4" s="44"/>
      <c r="V4" s="44"/>
      <c r="W4" s="45" t="s">
        <v>17</v>
      </c>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3" s="1" customFormat="1" ht="11.25">
      <c r="A5" s="17"/>
      <c r="B5" s="17"/>
      <c r="C5" s="17"/>
      <c r="D5" s="17"/>
      <c r="E5" s="17"/>
      <c r="F5" s="17"/>
      <c r="G5" s="17"/>
      <c r="H5" s="19"/>
      <c r="I5" s="34"/>
      <c r="J5" s="34"/>
      <c r="K5" s="34"/>
      <c r="L5" s="34"/>
      <c r="M5" s="35"/>
      <c r="N5" s="20" t="s">
        <v>18</v>
      </c>
      <c r="O5" s="20"/>
      <c r="P5" s="20" t="s">
        <v>19</v>
      </c>
      <c r="Q5" s="20"/>
      <c r="R5" s="20" t="s">
        <v>20</v>
      </c>
      <c r="S5" s="20"/>
      <c r="T5" s="44"/>
      <c r="U5" s="44"/>
      <c r="V5" s="44"/>
      <c r="W5" s="45"/>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3" s="1" customFormat="1" ht="45">
      <c r="A6" s="17"/>
      <c r="B6" s="17"/>
      <c r="C6" s="17"/>
      <c r="D6" s="17"/>
      <c r="E6" s="17"/>
      <c r="F6" s="17"/>
      <c r="G6" s="17"/>
      <c r="H6" s="20" t="s">
        <v>21</v>
      </c>
      <c r="I6" s="20" t="s">
        <v>22</v>
      </c>
      <c r="J6" s="36" t="s">
        <v>23</v>
      </c>
      <c r="K6" s="36" t="s">
        <v>24</v>
      </c>
      <c r="L6" s="36" t="s">
        <v>25</v>
      </c>
      <c r="M6" s="36" t="s">
        <v>26</v>
      </c>
      <c r="N6" s="20" t="s">
        <v>27</v>
      </c>
      <c r="O6" s="20" t="s">
        <v>28</v>
      </c>
      <c r="P6" s="20" t="s">
        <v>27</v>
      </c>
      <c r="Q6" s="45" t="s">
        <v>28</v>
      </c>
      <c r="R6" s="20" t="s">
        <v>27</v>
      </c>
      <c r="S6" s="45" t="s">
        <v>28</v>
      </c>
      <c r="T6" s="46" t="s">
        <v>29</v>
      </c>
      <c r="U6" s="47" t="s">
        <v>30</v>
      </c>
      <c r="V6" s="48" t="s">
        <v>31</v>
      </c>
      <c r="W6" s="45"/>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row>
    <row r="7" spans="1:23" s="2" customFormat="1" ht="73.5" customHeight="1">
      <c r="A7" s="21">
        <v>1</v>
      </c>
      <c r="B7" s="22" t="s">
        <v>32</v>
      </c>
      <c r="C7" s="22" t="s">
        <v>33</v>
      </c>
      <c r="D7" s="22"/>
      <c r="E7" s="22" t="s">
        <v>34</v>
      </c>
      <c r="F7" s="23" t="s">
        <v>35</v>
      </c>
      <c r="G7" s="23" t="s">
        <v>36</v>
      </c>
      <c r="H7" s="24">
        <f aca="true" t="shared" si="0" ref="H7:H9">I7+J7+K7+L7+M7</f>
        <v>495.71999999999997</v>
      </c>
      <c r="I7" s="37">
        <v>190.88</v>
      </c>
      <c r="J7" s="24"/>
      <c r="K7" s="24"/>
      <c r="L7" s="24"/>
      <c r="M7" s="24">
        <v>304.84</v>
      </c>
      <c r="N7" s="38">
        <v>3801</v>
      </c>
      <c r="O7" s="38">
        <v>11088</v>
      </c>
      <c r="P7" s="38">
        <v>3600</v>
      </c>
      <c r="Q7" s="38">
        <v>9800</v>
      </c>
      <c r="R7" s="38">
        <v>12</v>
      </c>
      <c r="S7" s="38">
        <v>48</v>
      </c>
      <c r="T7" s="21" t="s">
        <v>37</v>
      </c>
      <c r="U7" s="21" t="s">
        <v>38</v>
      </c>
      <c r="V7" s="21" t="s">
        <v>39</v>
      </c>
      <c r="W7" s="21" t="s">
        <v>40</v>
      </c>
    </row>
    <row r="8" spans="1:23" s="2" customFormat="1" ht="117" customHeight="1">
      <c r="A8" s="21">
        <v>2</v>
      </c>
      <c r="B8" s="22" t="s">
        <v>41</v>
      </c>
      <c r="C8" s="22" t="s">
        <v>42</v>
      </c>
      <c r="D8" s="22" t="s">
        <v>43</v>
      </c>
      <c r="E8" s="22"/>
      <c r="F8" s="23" t="s">
        <v>44</v>
      </c>
      <c r="G8" s="23" t="s">
        <v>45</v>
      </c>
      <c r="H8" s="24">
        <f t="shared" si="0"/>
        <v>600</v>
      </c>
      <c r="I8" s="37">
        <v>50</v>
      </c>
      <c r="J8" s="24"/>
      <c r="K8" s="24">
        <v>550</v>
      </c>
      <c r="L8" s="24"/>
      <c r="M8" s="24"/>
      <c r="N8" s="38">
        <v>1012</v>
      </c>
      <c r="O8" s="38">
        <v>3576</v>
      </c>
      <c r="P8" s="38">
        <v>330</v>
      </c>
      <c r="Q8" s="38">
        <v>1098</v>
      </c>
      <c r="R8" s="38">
        <v>79</v>
      </c>
      <c r="S8" s="38">
        <v>213</v>
      </c>
      <c r="T8" s="21" t="s">
        <v>37</v>
      </c>
      <c r="U8" s="21" t="s">
        <v>38</v>
      </c>
      <c r="V8" s="21" t="s">
        <v>46</v>
      </c>
      <c r="W8" s="21"/>
    </row>
    <row r="9" spans="1:256" s="2" customFormat="1" ht="45">
      <c r="A9" s="21">
        <v>3</v>
      </c>
      <c r="B9" s="22" t="s">
        <v>47</v>
      </c>
      <c r="C9" s="25"/>
      <c r="D9" s="22"/>
      <c r="E9" s="22"/>
      <c r="F9" s="23" t="s">
        <v>48</v>
      </c>
      <c r="G9" s="23" t="s">
        <v>49</v>
      </c>
      <c r="H9" s="24">
        <f t="shared" si="0"/>
        <v>250</v>
      </c>
      <c r="I9" s="37">
        <v>250</v>
      </c>
      <c r="J9" s="24"/>
      <c r="K9" s="24"/>
      <c r="L9" s="24"/>
      <c r="M9" s="24"/>
      <c r="N9" s="39">
        <v>2522</v>
      </c>
      <c r="O9" s="39">
        <v>8827</v>
      </c>
      <c r="P9" s="39">
        <v>2522</v>
      </c>
      <c r="Q9" s="39">
        <v>8827</v>
      </c>
      <c r="R9" s="49"/>
      <c r="S9" s="49"/>
      <c r="T9" s="21" t="s">
        <v>37</v>
      </c>
      <c r="U9" s="21" t="s">
        <v>50</v>
      </c>
      <c r="V9" s="21" t="s">
        <v>51</v>
      </c>
      <c r="W9" s="21"/>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2" customFormat="1" ht="66.75" customHeight="1">
      <c r="A10" s="21">
        <v>4</v>
      </c>
      <c r="B10" s="22" t="s">
        <v>84</v>
      </c>
      <c r="C10" s="25"/>
      <c r="D10" s="22"/>
      <c r="E10" s="22"/>
      <c r="F10" s="23" t="s">
        <v>85</v>
      </c>
      <c r="G10" s="23" t="s">
        <v>86</v>
      </c>
      <c r="H10" s="24">
        <f aca="true" t="shared" si="1" ref="H10:H12">I10+J10+K10+L10+M10</f>
        <v>279.7</v>
      </c>
      <c r="I10" s="37">
        <v>279.7</v>
      </c>
      <c r="J10" s="24"/>
      <c r="K10" s="24"/>
      <c r="L10" s="24"/>
      <c r="M10" s="24"/>
      <c r="N10" s="39"/>
      <c r="O10" s="39"/>
      <c r="P10" s="39"/>
      <c r="Q10" s="49"/>
      <c r="R10" s="49"/>
      <c r="S10" s="49"/>
      <c r="T10" s="21" t="s">
        <v>87</v>
      </c>
      <c r="U10" s="21" t="s">
        <v>87</v>
      </c>
      <c r="V10" s="21" t="s">
        <v>88</v>
      </c>
      <c r="W10" s="21"/>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3" s="2" customFormat="1" ht="48.75" customHeight="1">
      <c r="A11" s="21">
        <v>5</v>
      </c>
      <c r="B11" s="22" t="s">
        <v>47</v>
      </c>
      <c r="C11" s="22"/>
      <c r="D11" s="22"/>
      <c r="E11" s="22"/>
      <c r="F11" s="23" t="s">
        <v>89</v>
      </c>
      <c r="G11" s="23" t="s">
        <v>90</v>
      </c>
      <c r="H11" s="24">
        <f t="shared" si="1"/>
        <v>197.76</v>
      </c>
      <c r="I11" s="37">
        <v>197.76</v>
      </c>
      <c r="J11" s="24"/>
      <c r="K11" s="24"/>
      <c r="L11" s="24"/>
      <c r="M11" s="24"/>
      <c r="N11" s="39">
        <v>412</v>
      </c>
      <c r="O11" s="39">
        <v>412</v>
      </c>
      <c r="P11" s="39">
        <v>412</v>
      </c>
      <c r="Q11" s="39">
        <v>412</v>
      </c>
      <c r="R11" s="49"/>
      <c r="S11" s="49"/>
      <c r="T11" s="21" t="s">
        <v>91</v>
      </c>
      <c r="U11" s="21" t="s">
        <v>92</v>
      </c>
      <c r="V11" s="21" t="s">
        <v>92</v>
      </c>
      <c r="W11" s="21"/>
    </row>
    <row r="12" spans="1:23" s="2" customFormat="1" ht="72.75" customHeight="1">
      <c r="A12" s="21">
        <v>6</v>
      </c>
      <c r="B12" s="22" t="s">
        <v>47</v>
      </c>
      <c r="C12" s="22"/>
      <c r="D12" s="22"/>
      <c r="E12" s="22"/>
      <c r="F12" s="23" t="s">
        <v>93</v>
      </c>
      <c r="G12" s="23" t="s">
        <v>94</v>
      </c>
      <c r="H12" s="24">
        <f t="shared" si="1"/>
        <v>95.5</v>
      </c>
      <c r="I12" s="37">
        <v>95.5</v>
      </c>
      <c r="J12" s="24"/>
      <c r="K12" s="24"/>
      <c r="L12" s="24"/>
      <c r="M12" s="24"/>
      <c r="N12" s="39">
        <v>421</v>
      </c>
      <c r="O12" s="39">
        <v>421</v>
      </c>
      <c r="P12" s="39">
        <v>421</v>
      </c>
      <c r="Q12" s="39">
        <v>421</v>
      </c>
      <c r="R12" s="49"/>
      <c r="S12" s="49"/>
      <c r="T12" s="21" t="s">
        <v>95</v>
      </c>
      <c r="U12" s="21" t="s">
        <v>96</v>
      </c>
      <c r="V12" s="21" t="s">
        <v>97</v>
      </c>
      <c r="W12" s="21"/>
    </row>
    <row r="13" spans="1:23" ht="11.25">
      <c r="A13" s="26" t="s">
        <v>98</v>
      </c>
      <c r="B13" s="26"/>
      <c r="C13" s="26"/>
      <c r="D13" s="26"/>
      <c r="E13" s="26"/>
      <c r="F13" s="26"/>
      <c r="G13" s="26"/>
      <c r="H13" s="27">
        <f aca="true" t="shared" si="2" ref="H13:S13">SUM(H7:H12)</f>
        <v>1918.68</v>
      </c>
      <c r="I13" s="40">
        <f t="shared" si="2"/>
        <v>1063.84</v>
      </c>
      <c r="J13" s="27">
        <f t="shared" si="2"/>
        <v>0</v>
      </c>
      <c r="K13" s="41">
        <f t="shared" si="2"/>
        <v>550</v>
      </c>
      <c r="L13" s="40">
        <f t="shared" si="2"/>
        <v>0</v>
      </c>
      <c r="M13" s="27">
        <f t="shared" si="2"/>
        <v>304.84</v>
      </c>
      <c r="N13" s="42">
        <f t="shared" si="2"/>
        <v>8168</v>
      </c>
      <c r="O13" s="42">
        <f t="shared" si="2"/>
        <v>24324</v>
      </c>
      <c r="P13" s="42">
        <f t="shared" si="2"/>
        <v>7285</v>
      </c>
      <c r="Q13" s="42">
        <f t="shared" si="2"/>
        <v>20558</v>
      </c>
      <c r="R13" s="42">
        <f t="shared" si="2"/>
        <v>91</v>
      </c>
      <c r="S13" s="42">
        <f t="shared" si="2"/>
        <v>261</v>
      </c>
      <c r="T13" s="50"/>
      <c r="U13" s="50"/>
      <c r="V13" s="50"/>
      <c r="W13" s="50"/>
    </row>
  </sheetData>
  <sheetProtection/>
  <autoFilter ref="A6:IV13"/>
  <mergeCells count="19">
    <mergeCell ref="A1:D1"/>
    <mergeCell ref="A2:T2"/>
    <mergeCell ref="A3:D3"/>
    <mergeCell ref="I3:J3"/>
    <mergeCell ref="N4:S4"/>
    <mergeCell ref="N5:O5"/>
    <mergeCell ref="P5:Q5"/>
    <mergeCell ref="R5:S5"/>
    <mergeCell ref="A13:G13"/>
    <mergeCell ref="A4:A6"/>
    <mergeCell ref="B4:B6"/>
    <mergeCell ref="C4:C6"/>
    <mergeCell ref="D4:D6"/>
    <mergeCell ref="E4:E6"/>
    <mergeCell ref="F4:F6"/>
    <mergeCell ref="G4:G6"/>
    <mergeCell ref="W4:W6"/>
    <mergeCell ref="H4:M5"/>
    <mergeCell ref="T4:V5"/>
  </mergeCells>
  <printOptions horizontalCentered="1" verticalCentered="1"/>
  <pageMargins left="0.2361111111111111" right="0.2361111111111111" top="0.3145833333333333" bottom="0.3145833333333333"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光环</cp:lastModifiedBy>
  <dcterms:created xsi:type="dcterms:W3CDTF">2016-09-03T11:25:32Z</dcterms:created>
  <dcterms:modified xsi:type="dcterms:W3CDTF">2023-03-24T05:14:12Z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2052-11.1.0.12970</vt:lpwstr>
  </property>
  <property fmtid="{D5CDD505-2E9C-101B-9397-08002B2CF9AE}" pid="5" name="I">
    <vt:lpwstr>7BF9A0224EF349F18C9F2BCBD901AB92</vt:lpwstr>
  </property>
</Properties>
</file>