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3.1.4" sheetId="1" r:id="rId1"/>
  </sheets>
  <definedNames/>
  <calcPr fullCalcOnLoad="1" refMode="R1C1"/>
</workbook>
</file>

<file path=xl/sharedStrings.xml><?xml version="1.0" encoding="utf-8"?>
<sst xmlns="http://schemas.openxmlformats.org/spreadsheetml/2006/main" count="1269" uniqueCount="447">
  <si>
    <t>元马镇2023年中央财政衔接资金第一批农村污水治理项目建设内容及投资计划汇总表</t>
  </si>
  <si>
    <t>填报单位：元马镇人民政府</t>
  </si>
  <si>
    <t>单位负责人:栾永富</t>
  </si>
  <si>
    <t xml:space="preserve">填报人: </t>
  </si>
  <si>
    <t xml:space="preserve">联系电话:18008783091
 </t>
  </si>
  <si>
    <t>填报时间：2023年1月8日</t>
  </si>
  <si>
    <t>序号</t>
  </si>
  <si>
    <t>乡镇或单位</t>
  </si>
  <si>
    <t>村委会</t>
  </si>
  <si>
    <t>村小组</t>
  </si>
  <si>
    <t>是否贫困村</t>
  </si>
  <si>
    <t>项目名称</t>
  </si>
  <si>
    <t>项目概要及建设主要内容</t>
  </si>
  <si>
    <t>项目总投资（万元）</t>
  </si>
  <si>
    <t>受益人口</t>
  </si>
  <si>
    <t>项目库项目分类</t>
  </si>
  <si>
    <t>备注</t>
  </si>
  <si>
    <t>受益群众</t>
  </si>
  <si>
    <t>脱贫户</t>
  </si>
  <si>
    <t>监测对象</t>
  </si>
  <si>
    <t>合计</t>
  </si>
  <si>
    <t>财政衔接资金</t>
  </si>
  <si>
    <t>整合资金</t>
  </si>
  <si>
    <t>企业投入资金</t>
  </si>
  <si>
    <t>村集体整合资金</t>
  </si>
  <si>
    <t>群众自筹及投工投劳折资</t>
  </si>
  <si>
    <t>户数</t>
  </si>
  <si>
    <t>人数</t>
  </si>
  <si>
    <t>项目类型</t>
  </si>
  <si>
    <t>二级项目类型</t>
  </si>
  <si>
    <t>项目子类型</t>
  </si>
  <si>
    <t>元马镇</t>
  </si>
  <si>
    <t>禾阳村委会</t>
  </si>
  <si>
    <t xml:space="preserve">大乌头禾村 </t>
  </si>
  <si>
    <t>否</t>
  </si>
  <si>
    <t xml:space="preserve">禾阳村委会大乌头禾村农村生活污水治理项目  </t>
  </si>
  <si>
    <r>
      <t>1.污水管网建设：混凝土切割、开挖388.6m</t>
    </r>
    <r>
      <rPr>
        <vertAlign val="superscript"/>
        <sz val="9"/>
        <rFont val="方正仿宋_GBK"/>
        <family val="4"/>
      </rPr>
      <t>3</t>
    </r>
    <r>
      <rPr>
        <sz val="9"/>
        <rFont val="方正仿宋_GBK"/>
        <family val="4"/>
      </rPr>
      <t>；污水管道开挖1360.1m</t>
    </r>
    <r>
      <rPr>
        <vertAlign val="superscript"/>
        <sz val="9"/>
        <rFont val="方正仿宋_GBK"/>
        <family val="4"/>
      </rPr>
      <t>3</t>
    </r>
    <r>
      <rPr>
        <sz val="9"/>
        <rFont val="方正仿宋_GBK"/>
        <family val="4"/>
      </rPr>
      <t>；土方外运582.9m</t>
    </r>
    <r>
      <rPr>
        <vertAlign val="superscript"/>
        <sz val="9"/>
        <rFont val="方正仿宋_GBK"/>
        <family val="4"/>
      </rPr>
      <t>3</t>
    </r>
    <r>
      <rPr>
        <sz val="9"/>
        <rFont val="方正仿宋_GBK"/>
        <family val="4"/>
      </rPr>
      <t>；沙垫层194.3m</t>
    </r>
    <r>
      <rPr>
        <vertAlign val="superscript"/>
        <sz val="9"/>
        <rFont val="方正仿宋_GBK"/>
        <family val="4"/>
      </rPr>
      <t>3</t>
    </r>
    <r>
      <rPr>
        <sz val="9"/>
        <rFont val="方正仿宋_GBK"/>
        <family val="4"/>
      </rPr>
      <t>；原土回填582.9m</t>
    </r>
    <r>
      <rPr>
        <vertAlign val="superscript"/>
        <sz val="9"/>
        <rFont val="方正仿宋_GBK"/>
        <family val="4"/>
      </rPr>
      <t>3</t>
    </r>
    <r>
      <rPr>
        <sz val="9"/>
        <rFont val="方正仿宋_GBK"/>
        <family val="4"/>
      </rPr>
      <t>；C25砼混凝土路面恢复388.6m</t>
    </r>
    <r>
      <rPr>
        <vertAlign val="superscript"/>
        <sz val="9"/>
        <rFont val="方正仿宋_GBK"/>
        <family val="4"/>
      </rPr>
      <t>3</t>
    </r>
    <r>
      <rPr>
        <sz val="9"/>
        <rFont val="方正仿宋_GBK"/>
        <family val="4"/>
      </rPr>
      <t>；200MM双壁波纹管（含直接、三通）；300MM双壁波纹管（含直接、三通）2458m；400MM双壁波纹管（含直接、三通）1428m；采购并安装75PVC管道，含开挖、恢复；采购并安装110PVC管道，含开挖、恢复；采购并安装160PVC管道1630m，含开挖、恢复；检查井55个（0.7m*0.7m）；污水处理设备1套，日处理50立方米，含设备、土建、安装；2.巷道改造：巷道硬化C25砼混凝土路面120m</t>
    </r>
    <r>
      <rPr>
        <vertAlign val="superscript"/>
        <sz val="9"/>
        <rFont val="方正仿宋_GBK"/>
        <family val="4"/>
      </rPr>
      <t>3</t>
    </r>
    <r>
      <rPr>
        <sz val="9"/>
        <rFont val="方正仿宋_GBK"/>
        <family val="4"/>
      </rPr>
      <t>；浆砌石100m</t>
    </r>
    <r>
      <rPr>
        <vertAlign val="superscript"/>
        <sz val="9"/>
        <rFont val="方正仿宋_GBK"/>
        <family val="4"/>
      </rPr>
      <t>3</t>
    </r>
    <r>
      <rPr>
        <sz val="9"/>
        <rFont val="方正仿宋_GBK"/>
        <family val="4"/>
      </rPr>
      <t>；土方清理260m</t>
    </r>
    <r>
      <rPr>
        <vertAlign val="superscript"/>
        <sz val="9"/>
        <rFont val="方正仿宋_GBK"/>
        <family val="4"/>
      </rPr>
      <t>3</t>
    </r>
    <r>
      <rPr>
        <sz val="9"/>
        <rFont val="方正仿宋_GBK"/>
        <family val="4"/>
      </rPr>
      <t>。</t>
    </r>
  </si>
  <si>
    <t>乡村建设行动</t>
  </si>
  <si>
    <t>人居环境整治</t>
  </si>
  <si>
    <t>农村污水治理</t>
  </si>
  <si>
    <t>那达村</t>
  </si>
  <si>
    <t xml:space="preserve">禾阳村委会那达村农村生活污水治理项目 </t>
  </si>
  <si>
    <r>
      <t>1.污水管网建设：混凝土切割、开挖236.9m</t>
    </r>
    <r>
      <rPr>
        <vertAlign val="superscript"/>
        <sz val="9"/>
        <rFont val="方正仿宋_GBK"/>
        <family val="4"/>
      </rPr>
      <t>3</t>
    </r>
    <r>
      <rPr>
        <sz val="9"/>
        <rFont val="方正仿宋_GBK"/>
        <family val="4"/>
      </rPr>
      <t>；污水管道开挖829.15m</t>
    </r>
    <r>
      <rPr>
        <vertAlign val="superscript"/>
        <sz val="9"/>
        <rFont val="方正仿宋_GBK"/>
        <family val="4"/>
      </rPr>
      <t>3</t>
    </r>
    <r>
      <rPr>
        <sz val="9"/>
        <rFont val="方正仿宋_GBK"/>
        <family val="4"/>
      </rPr>
      <t>；土方外运355.35m</t>
    </r>
    <r>
      <rPr>
        <vertAlign val="superscript"/>
        <sz val="9"/>
        <rFont val="方正仿宋_GBK"/>
        <family val="4"/>
      </rPr>
      <t>3</t>
    </r>
    <r>
      <rPr>
        <sz val="9"/>
        <rFont val="方正仿宋_GBK"/>
        <family val="4"/>
      </rPr>
      <t>；沙垫层118.45m</t>
    </r>
    <r>
      <rPr>
        <vertAlign val="superscript"/>
        <sz val="9"/>
        <rFont val="方正仿宋_GBK"/>
        <family val="4"/>
      </rPr>
      <t>3</t>
    </r>
    <r>
      <rPr>
        <sz val="9"/>
        <rFont val="方正仿宋_GBK"/>
        <family val="4"/>
      </rPr>
      <t>；原土回填355.35m</t>
    </r>
    <r>
      <rPr>
        <vertAlign val="superscript"/>
        <sz val="9"/>
        <rFont val="方正仿宋_GBK"/>
        <family val="4"/>
      </rPr>
      <t>3</t>
    </r>
    <r>
      <rPr>
        <sz val="9"/>
        <rFont val="方正仿宋_GBK"/>
        <family val="4"/>
      </rPr>
      <t>；C25砼混凝土路面恢复236.9m</t>
    </r>
    <r>
      <rPr>
        <vertAlign val="superscript"/>
        <sz val="9"/>
        <rFont val="方正仿宋_GBK"/>
        <family val="4"/>
      </rPr>
      <t>3</t>
    </r>
    <r>
      <rPr>
        <sz val="9"/>
        <rFont val="方正仿宋_GBK"/>
        <family val="4"/>
      </rPr>
      <t>；300MM双壁波纹管（含直接、三通）1257m；400MM双壁波纹管（含直接、三通）1112m；采购并安装160PVC管道990m，含开挖、恢复；检查井35个（0.7m*0.7m）；污水处理设备1套，日处理50立方米，含设备、土建、安装；2.巷道改造：巷道硬化C25砼混凝土路面95m</t>
    </r>
    <r>
      <rPr>
        <vertAlign val="superscript"/>
        <sz val="9"/>
        <rFont val="方正仿宋_GBK"/>
        <family val="4"/>
      </rPr>
      <t>3</t>
    </r>
    <r>
      <rPr>
        <sz val="9"/>
        <rFont val="方正仿宋_GBK"/>
        <family val="4"/>
      </rPr>
      <t>；浆砌石70m</t>
    </r>
    <r>
      <rPr>
        <vertAlign val="superscript"/>
        <sz val="9"/>
        <rFont val="方正仿宋_GBK"/>
        <family val="4"/>
      </rPr>
      <t>3</t>
    </r>
    <r>
      <rPr>
        <sz val="9"/>
        <rFont val="方正仿宋_GBK"/>
        <family val="4"/>
      </rPr>
      <t>；土方清理190m</t>
    </r>
    <r>
      <rPr>
        <vertAlign val="superscript"/>
        <sz val="9"/>
        <rFont val="方正仿宋_GBK"/>
        <family val="4"/>
      </rPr>
      <t>3</t>
    </r>
    <r>
      <rPr>
        <sz val="9"/>
        <rFont val="方正仿宋_GBK"/>
        <family val="4"/>
      </rPr>
      <t>。</t>
    </r>
  </si>
  <si>
    <t>乐甫村委会</t>
  </si>
  <si>
    <t>那悟算村</t>
  </si>
  <si>
    <t>是</t>
  </si>
  <si>
    <t xml:space="preserve">乐甫村委会那悟算村农村生活污水治理项目 </t>
  </si>
  <si>
    <r>
      <t>1.</t>
    </r>
    <r>
      <rPr>
        <sz val="9"/>
        <rFont val="方正仿宋_GBK"/>
        <family val="4"/>
      </rPr>
      <t>污水管网建设：混凝土切割、开挖</t>
    </r>
    <r>
      <rPr>
        <sz val="9"/>
        <rFont val="方正仿宋_GBK"/>
        <family val="4"/>
      </rPr>
      <t>111m</t>
    </r>
    <r>
      <rPr>
        <vertAlign val="superscript"/>
        <sz val="9"/>
        <rFont val="方正仿宋_GBK"/>
        <family val="4"/>
      </rPr>
      <t>3</t>
    </r>
    <r>
      <rPr>
        <sz val="9"/>
        <rFont val="方正仿宋_GBK"/>
        <family val="4"/>
      </rPr>
      <t>；污水管道开挖</t>
    </r>
    <r>
      <rPr>
        <sz val="9"/>
        <rFont val="方正仿宋_GBK"/>
        <family val="4"/>
      </rPr>
      <t>388.5m</t>
    </r>
    <r>
      <rPr>
        <vertAlign val="superscript"/>
        <sz val="9"/>
        <rFont val="方正仿宋_GBK"/>
        <family val="4"/>
      </rPr>
      <t>3</t>
    </r>
    <r>
      <rPr>
        <sz val="9"/>
        <rFont val="方正仿宋_GBK"/>
        <family val="4"/>
      </rPr>
      <t>；土方外运</t>
    </r>
    <r>
      <rPr>
        <sz val="9"/>
        <rFont val="方正仿宋_GBK"/>
        <family val="4"/>
      </rPr>
      <t>166.5m</t>
    </r>
    <r>
      <rPr>
        <vertAlign val="superscript"/>
        <sz val="9"/>
        <rFont val="方正仿宋_GBK"/>
        <family val="4"/>
      </rPr>
      <t>3</t>
    </r>
    <r>
      <rPr>
        <sz val="9"/>
        <rFont val="方正仿宋_GBK"/>
        <family val="4"/>
      </rPr>
      <t>；沙垫层</t>
    </r>
    <r>
      <rPr>
        <sz val="9"/>
        <rFont val="方正仿宋_GBK"/>
        <family val="4"/>
      </rPr>
      <t>55.5m</t>
    </r>
    <r>
      <rPr>
        <vertAlign val="superscript"/>
        <sz val="9"/>
        <rFont val="方正仿宋_GBK"/>
        <family val="4"/>
      </rPr>
      <t>3</t>
    </r>
    <r>
      <rPr>
        <sz val="9"/>
        <rFont val="方正仿宋_GBK"/>
        <family val="4"/>
      </rPr>
      <t>；原土回填</t>
    </r>
    <r>
      <rPr>
        <sz val="9"/>
        <rFont val="方正仿宋_GBK"/>
        <family val="4"/>
      </rPr>
      <t>166.5m</t>
    </r>
    <r>
      <rPr>
        <vertAlign val="superscript"/>
        <sz val="9"/>
        <rFont val="方正仿宋_GBK"/>
        <family val="4"/>
      </rPr>
      <t>3</t>
    </r>
    <r>
      <rPr>
        <sz val="9"/>
        <rFont val="方正仿宋_GBK"/>
        <family val="4"/>
      </rPr>
      <t>；</t>
    </r>
    <r>
      <rPr>
        <sz val="9"/>
        <rFont val="方正仿宋_GBK"/>
        <family val="4"/>
      </rPr>
      <t>C25</t>
    </r>
    <r>
      <rPr>
        <sz val="9"/>
        <rFont val="方正仿宋_GBK"/>
        <family val="4"/>
      </rPr>
      <t>砼混凝土路面恢复</t>
    </r>
    <r>
      <rPr>
        <sz val="9"/>
        <rFont val="方正仿宋_GBK"/>
        <family val="4"/>
      </rPr>
      <t>111m</t>
    </r>
    <r>
      <rPr>
        <vertAlign val="superscript"/>
        <sz val="9"/>
        <rFont val="方正仿宋_GBK"/>
        <family val="4"/>
      </rPr>
      <t>3</t>
    </r>
    <r>
      <rPr>
        <sz val="9"/>
        <rFont val="方正仿宋_GBK"/>
        <family val="4"/>
      </rPr>
      <t>；</t>
    </r>
    <r>
      <rPr>
        <sz val="9"/>
        <rFont val="方正仿宋_GBK"/>
        <family val="4"/>
      </rPr>
      <t>300MM</t>
    </r>
    <r>
      <rPr>
        <sz val="9"/>
        <rFont val="方正仿宋_GBK"/>
        <family val="4"/>
      </rPr>
      <t>双壁波纹管（含直接、三通）</t>
    </r>
    <r>
      <rPr>
        <sz val="9"/>
        <rFont val="方正仿宋_GBK"/>
        <family val="4"/>
      </rPr>
      <t>694m</t>
    </r>
    <r>
      <rPr>
        <sz val="9"/>
        <rFont val="方正仿宋_GBK"/>
        <family val="4"/>
      </rPr>
      <t>；</t>
    </r>
    <r>
      <rPr>
        <sz val="9"/>
        <rFont val="方正仿宋_GBK"/>
        <family val="4"/>
      </rPr>
      <t>400MM</t>
    </r>
    <r>
      <rPr>
        <sz val="9"/>
        <rFont val="方正仿宋_GBK"/>
        <family val="4"/>
      </rPr>
      <t>双壁波纹管（含直接、三通）</t>
    </r>
    <r>
      <rPr>
        <sz val="9"/>
        <rFont val="方正仿宋_GBK"/>
        <family val="4"/>
      </rPr>
      <t>416m</t>
    </r>
    <r>
      <rPr>
        <sz val="9"/>
        <rFont val="方正仿宋_GBK"/>
        <family val="4"/>
      </rPr>
      <t>；采购并安装</t>
    </r>
    <r>
      <rPr>
        <sz val="9"/>
        <rFont val="方正仿宋_GBK"/>
        <family val="4"/>
      </rPr>
      <t>160PVC</t>
    </r>
    <r>
      <rPr>
        <sz val="9"/>
        <rFont val="方正仿宋_GBK"/>
        <family val="4"/>
      </rPr>
      <t>管道</t>
    </r>
    <r>
      <rPr>
        <sz val="9"/>
        <rFont val="方正仿宋_GBK"/>
        <family val="4"/>
      </rPr>
      <t>690m</t>
    </r>
    <r>
      <rPr>
        <sz val="9"/>
        <rFont val="方正仿宋_GBK"/>
        <family val="4"/>
      </rPr>
      <t>，含开挖、恢复；检查井</t>
    </r>
    <r>
      <rPr>
        <sz val="9"/>
        <rFont val="方正仿宋_GBK"/>
        <family val="4"/>
      </rPr>
      <t>25</t>
    </r>
    <r>
      <rPr>
        <sz val="9"/>
        <rFont val="方正仿宋_GBK"/>
        <family val="4"/>
      </rPr>
      <t>个（</t>
    </r>
    <r>
      <rPr>
        <sz val="9"/>
        <rFont val="方正仿宋_GBK"/>
        <family val="4"/>
      </rPr>
      <t>0.7m*0.7m</t>
    </r>
    <r>
      <rPr>
        <sz val="9"/>
        <rFont val="方正仿宋_GBK"/>
        <family val="4"/>
      </rPr>
      <t>）；氧化塘</t>
    </r>
    <r>
      <rPr>
        <sz val="9"/>
        <rFont val="方正仿宋_GBK"/>
        <family val="4"/>
      </rPr>
      <t>1</t>
    </r>
    <r>
      <rPr>
        <sz val="9"/>
        <rFont val="方正仿宋_GBK"/>
        <family val="4"/>
      </rPr>
      <t>套，含厌氧池、氧化塘、净化池；</t>
    </r>
    <r>
      <rPr>
        <sz val="9"/>
        <rFont val="方正仿宋_GBK"/>
        <family val="4"/>
      </rPr>
      <t>2.</t>
    </r>
    <r>
      <rPr>
        <sz val="9"/>
        <rFont val="方正仿宋_GBK"/>
        <family val="4"/>
      </rPr>
      <t>巷道改造：巷道硬化</t>
    </r>
    <r>
      <rPr>
        <sz val="9"/>
        <rFont val="方正仿宋_GBK"/>
        <family val="4"/>
      </rPr>
      <t>C25</t>
    </r>
    <r>
      <rPr>
        <sz val="9"/>
        <rFont val="方正仿宋_GBK"/>
        <family val="4"/>
      </rPr>
      <t>砼混凝土路面</t>
    </r>
    <r>
      <rPr>
        <sz val="9"/>
        <rFont val="方正仿宋_GBK"/>
        <family val="4"/>
      </rPr>
      <t>120m</t>
    </r>
    <r>
      <rPr>
        <vertAlign val="superscript"/>
        <sz val="9"/>
        <rFont val="方正仿宋_GBK"/>
        <family val="4"/>
      </rPr>
      <t>3</t>
    </r>
    <r>
      <rPr>
        <sz val="9"/>
        <rFont val="方正仿宋_GBK"/>
        <family val="4"/>
      </rPr>
      <t>；浆砌石</t>
    </r>
    <r>
      <rPr>
        <sz val="9"/>
        <rFont val="方正仿宋_GBK"/>
        <family val="4"/>
      </rPr>
      <t>80m</t>
    </r>
    <r>
      <rPr>
        <vertAlign val="superscript"/>
        <sz val="9"/>
        <rFont val="方正仿宋_GBK"/>
        <family val="4"/>
      </rPr>
      <t>3</t>
    </r>
    <r>
      <rPr>
        <sz val="9"/>
        <rFont val="方正仿宋_GBK"/>
        <family val="4"/>
      </rPr>
      <t>；土方清理</t>
    </r>
    <r>
      <rPr>
        <sz val="9"/>
        <rFont val="方正仿宋_GBK"/>
        <family val="4"/>
      </rPr>
      <t>140m</t>
    </r>
    <r>
      <rPr>
        <vertAlign val="superscript"/>
        <sz val="9"/>
        <rFont val="方正仿宋_GBK"/>
        <family val="4"/>
      </rPr>
      <t>3</t>
    </r>
    <r>
      <rPr>
        <sz val="9"/>
        <rFont val="方正仿宋_GBK"/>
        <family val="4"/>
      </rPr>
      <t>。</t>
    </r>
  </si>
  <si>
    <t>大法旦</t>
  </si>
  <si>
    <t>乐甫村委会大法旦村农村生活污水治理项</t>
  </si>
  <si>
    <r>
      <t>1.污水管网建设：混凝土切割、开挖95m</t>
    </r>
    <r>
      <rPr>
        <vertAlign val="superscript"/>
        <sz val="9"/>
        <rFont val="方正仿宋_GBK"/>
        <family val="4"/>
      </rPr>
      <t>3</t>
    </r>
    <r>
      <rPr>
        <sz val="9"/>
        <rFont val="方正仿宋_GBK"/>
        <family val="4"/>
      </rPr>
      <t>；污水管道开挖380m</t>
    </r>
    <r>
      <rPr>
        <vertAlign val="superscript"/>
        <sz val="9"/>
        <rFont val="方正仿宋_GBK"/>
        <family val="4"/>
      </rPr>
      <t>3</t>
    </r>
    <r>
      <rPr>
        <sz val="9"/>
        <rFont val="方正仿宋_GBK"/>
        <family val="4"/>
      </rPr>
      <t>；土方外运142.5m</t>
    </r>
    <r>
      <rPr>
        <vertAlign val="superscript"/>
        <sz val="9"/>
        <rFont val="方正仿宋_GBK"/>
        <family val="4"/>
      </rPr>
      <t>3</t>
    </r>
    <r>
      <rPr>
        <sz val="9"/>
        <rFont val="方正仿宋_GBK"/>
        <family val="4"/>
      </rPr>
      <t>；沙垫层47.5m</t>
    </r>
    <r>
      <rPr>
        <vertAlign val="superscript"/>
        <sz val="9"/>
        <rFont val="方正仿宋_GBK"/>
        <family val="4"/>
      </rPr>
      <t>3</t>
    </r>
    <r>
      <rPr>
        <sz val="9"/>
        <rFont val="方正仿宋_GBK"/>
        <family val="4"/>
      </rPr>
      <t>；原土回填142.5m</t>
    </r>
    <r>
      <rPr>
        <vertAlign val="superscript"/>
        <sz val="9"/>
        <rFont val="方正仿宋_GBK"/>
        <family val="4"/>
      </rPr>
      <t>3</t>
    </r>
    <r>
      <rPr>
        <sz val="9"/>
        <rFont val="方正仿宋_GBK"/>
        <family val="4"/>
      </rPr>
      <t>；C25砼混凝土路面恢复95m</t>
    </r>
    <r>
      <rPr>
        <vertAlign val="superscript"/>
        <sz val="9"/>
        <rFont val="方正仿宋_GBK"/>
        <family val="4"/>
      </rPr>
      <t>3</t>
    </r>
    <r>
      <rPr>
        <sz val="9"/>
        <rFont val="方正仿宋_GBK"/>
        <family val="4"/>
      </rPr>
      <t>；300MM双壁波纹管（含直接、三通）640m；400MM双壁波纹管（含直接、三通）310m；采购并安装110PVC管道900m，含开挖、恢复；检查井30个（0.7m*0.7m）；氧化塘1套，含厌氧池、氧化塘、净化池；2.巷道改造：巷道硬化C25砼混凝土路面75m</t>
    </r>
    <r>
      <rPr>
        <vertAlign val="superscript"/>
        <sz val="9"/>
        <rFont val="方正仿宋_GBK"/>
        <family val="4"/>
      </rPr>
      <t>3</t>
    </r>
    <r>
      <rPr>
        <sz val="9"/>
        <rFont val="方正仿宋_GBK"/>
        <family val="4"/>
      </rPr>
      <t>；浆砌石68m</t>
    </r>
    <r>
      <rPr>
        <vertAlign val="superscript"/>
        <sz val="9"/>
        <rFont val="方正仿宋_GBK"/>
        <family val="4"/>
      </rPr>
      <t>3</t>
    </r>
    <r>
      <rPr>
        <sz val="9"/>
        <rFont val="方正仿宋_GBK"/>
        <family val="4"/>
      </rPr>
      <t>；土方清理178m</t>
    </r>
    <r>
      <rPr>
        <vertAlign val="superscript"/>
        <sz val="9"/>
        <rFont val="方正仿宋_GBK"/>
        <family val="4"/>
      </rPr>
      <t>3</t>
    </r>
    <r>
      <rPr>
        <sz val="9"/>
        <rFont val="方正仿宋_GBK"/>
        <family val="4"/>
      </rPr>
      <t>。</t>
    </r>
  </si>
  <si>
    <t>那控村</t>
  </si>
  <si>
    <t>乐甫村委会那控村农村生活污水治理项目</t>
  </si>
  <si>
    <r>
      <t>1.</t>
    </r>
    <r>
      <rPr>
        <sz val="9"/>
        <rFont val="方正仿宋_GBK"/>
        <family val="4"/>
      </rPr>
      <t>污水管网建设：混凝土切割、开挖</t>
    </r>
    <r>
      <rPr>
        <sz val="9"/>
        <rFont val="方正仿宋_GBK"/>
        <family val="4"/>
      </rPr>
      <t>218m</t>
    </r>
    <r>
      <rPr>
        <vertAlign val="superscript"/>
        <sz val="9"/>
        <rFont val="方正仿宋_GBK"/>
        <family val="4"/>
      </rPr>
      <t>3</t>
    </r>
    <r>
      <rPr>
        <sz val="9"/>
        <rFont val="方正仿宋_GBK"/>
        <family val="4"/>
      </rPr>
      <t>；污水管道开挖</t>
    </r>
    <r>
      <rPr>
        <sz val="9"/>
        <rFont val="方正仿宋_GBK"/>
        <family val="4"/>
      </rPr>
      <t>763m</t>
    </r>
    <r>
      <rPr>
        <vertAlign val="superscript"/>
        <sz val="9"/>
        <rFont val="方正仿宋_GBK"/>
        <family val="4"/>
      </rPr>
      <t>3</t>
    </r>
    <r>
      <rPr>
        <sz val="9"/>
        <rFont val="方正仿宋_GBK"/>
        <family val="4"/>
      </rPr>
      <t>；土方外运</t>
    </r>
    <r>
      <rPr>
        <sz val="9"/>
        <rFont val="方正仿宋_GBK"/>
        <family val="4"/>
      </rPr>
      <t>327m</t>
    </r>
    <r>
      <rPr>
        <vertAlign val="superscript"/>
        <sz val="9"/>
        <rFont val="方正仿宋_GBK"/>
        <family val="4"/>
      </rPr>
      <t>3</t>
    </r>
    <r>
      <rPr>
        <sz val="9"/>
        <rFont val="方正仿宋_GBK"/>
        <family val="4"/>
      </rPr>
      <t>；沙垫层</t>
    </r>
    <r>
      <rPr>
        <sz val="9"/>
        <rFont val="方正仿宋_GBK"/>
        <family val="4"/>
      </rPr>
      <t>109m</t>
    </r>
    <r>
      <rPr>
        <vertAlign val="superscript"/>
        <sz val="9"/>
        <rFont val="方正仿宋_GBK"/>
        <family val="4"/>
      </rPr>
      <t>3</t>
    </r>
    <r>
      <rPr>
        <sz val="9"/>
        <rFont val="方正仿宋_GBK"/>
        <family val="4"/>
      </rPr>
      <t>；原土回填</t>
    </r>
    <r>
      <rPr>
        <sz val="9"/>
        <rFont val="方正仿宋_GBK"/>
        <family val="4"/>
      </rPr>
      <t>327m</t>
    </r>
    <r>
      <rPr>
        <vertAlign val="superscript"/>
        <sz val="9"/>
        <rFont val="方正仿宋_GBK"/>
        <family val="4"/>
      </rPr>
      <t>3</t>
    </r>
    <r>
      <rPr>
        <sz val="9"/>
        <rFont val="方正仿宋_GBK"/>
        <family val="4"/>
      </rPr>
      <t>；</t>
    </r>
    <r>
      <rPr>
        <sz val="9"/>
        <rFont val="方正仿宋_GBK"/>
        <family val="4"/>
      </rPr>
      <t>C25</t>
    </r>
    <r>
      <rPr>
        <sz val="9"/>
        <rFont val="方正仿宋_GBK"/>
        <family val="4"/>
      </rPr>
      <t>砼混凝土路面恢复</t>
    </r>
    <r>
      <rPr>
        <sz val="9"/>
        <rFont val="方正仿宋_GBK"/>
        <family val="4"/>
      </rPr>
      <t>218m</t>
    </r>
    <r>
      <rPr>
        <vertAlign val="superscript"/>
        <sz val="9"/>
        <rFont val="方正仿宋_GBK"/>
        <family val="4"/>
      </rPr>
      <t>3</t>
    </r>
    <r>
      <rPr>
        <sz val="9"/>
        <rFont val="方正仿宋_GBK"/>
        <family val="4"/>
      </rPr>
      <t>；</t>
    </r>
    <r>
      <rPr>
        <sz val="9"/>
        <rFont val="方正仿宋_GBK"/>
        <family val="4"/>
      </rPr>
      <t>300MM</t>
    </r>
    <r>
      <rPr>
        <sz val="9"/>
        <rFont val="方正仿宋_GBK"/>
        <family val="4"/>
      </rPr>
      <t>双壁波纹管（含直接、三通）</t>
    </r>
    <r>
      <rPr>
        <sz val="9"/>
        <rFont val="方正仿宋_GBK"/>
        <family val="4"/>
      </rPr>
      <t>1250m</t>
    </r>
    <r>
      <rPr>
        <sz val="9"/>
        <rFont val="方正仿宋_GBK"/>
        <family val="4"/>
      </rPr>
      <t>；</t>
    </r>
    <r>
      <rPr>
        <sz val="9"/>
        <rFont val="方正仿宋_GBK"/>
        <family val="4"/>
      </rPr>
      <t>400MM</t>
    </r>
    <r>
      <rPr>
        <sz val="9"/>
        <rFont val="方正仿宋_GBK"/>
        <family val="4"/>
      </rPr>
      <t>双壁波纹管（含直接、三通）</t>
    </r>
    <r>
      <rPr>
        <sz val="9"/>
        <rFont val="方正仿宋_GBK"/>
        <family val="4"/>
      </rPr>
      <t>930m</t>
    </r>
    <r>
      <rPr>
        <sz val="9"/>
        <rFont val="方正仿宋_GBK"/>
        <family val="4"/>
      </rPr>
      <t>；采购并安装</t>
    </r>
    <r>
      <rPr>
        <sz val="9"/>
        <rFont val="方正仿宋_GBK"/>
        <family val="4"/>
      </rPr>
      <t>160PVC</t>
    </r>
    <r>
      <rPr>
        <sz val="9"/>
        <rFont val="方正仿宋_GBK"/>
        <family val="4"/>
      </rPr>
      <t>管道</t>
    </r>
    <r>
      <rPr>
        <sz val="9"/>
        <rFont val="方正仿宋_GBK"/>
        <family val="4"/>
      </rPr>
      <t>1170m</t>
    </r>
    <r>
      <rPr>
        <sz val="9"/>
        <rFont val="方正仿宋_GBK"/>
        <family val="4"/>
      </rPr>
      <t>，含开挖、恢复；检查井</t>
    </r>
    <r>
      <rPr>
        <sz val="9"/>
        <rFont val="方正仿宋_GBK"/>
        <family val="4"/>
      </rPr>
      <t>40</t>
    </r>
    <r>
      <rPr>
        <sz val="9"/>
        <rFont val="方正仿宋_GBK"/>
        <family val="4"/>
      </rPr>
      <t>个（</t>
    </r>
    <r>
      <rPr>
        <sz val="9"/>
        <rFont val="方正仿宋_GBK"/>
        <family val="4"/>
      </rPr>
      <t>0.7m*0.7m</t>
    </r>
    <r>
      <rPr>
        <sz val="9"/>
        <rFont val="方正仿宋_GBK"/>
        <family val="4"/>
      </rPr>
      <t>）；氧化塘1套，含厌氧池、氧化塘、净化池；</t>
    </r>
    <r>
      <rPr>
        <sz val="9"/>
        <rFont val="方正仿宋_GBK"/>
        <family val="4"/>
      </rPr>
      <t>2.</t>
    </r>
    <r>
      <rPr>
        <sz val="9"/>
        <rFont val="方正仿宋_GBK"/>
        <family val="4"/>
      </rPr>
      <t>巷道改造：巷道硬化</t>
    </r>
    <r>
      <rPr>
        <sz val="9"/>
        <rFont val="方正仿宋_GBK"/>
        <family val="4"/>
      </rPr>
      <t>C25</t>
    </r>
    <r>
      <rPr>
        <sz val="9"/>
        <rFont val="方正仿宋_GBK"/>
        <family val="4"/>
      </rPr>
      <t>砼混凝土路面</t>
    </r>
    <r>
      <rPr>
        <sz val="9"/>
        <rFont val="方正仿宋_GBK"/>
        <family val="4"/>
      </rPr>
      <t>98m</t>
    </r>
    <r>
      <rPr>
        <vertAlign val="superscript"/>
        <sz val="9"/>
        <rFont val="方正仿宋_GBK"/>
        <family val="4"/>
      </rPr>
      <t>3</t>
    </r>
    <r>
      <rPr>
        <sz val="9"/>
        <rFont val="方正仿宋_GBK"/>
        <family val="4"/>
      </rPr>
      <t>；浆砌石</t>
    </r>
    <r>
      <rPr>
        <sz val="9"/>
        <rFont val="方正仿宋_GBK"/>
        <family val="4"/>
      </rPr>
      <t>450m</t>
    </r>
    <r>
      <rPr>
        <vertAlign val="superscript"/>
        <sz val="9"/>
        <rFont val="方正仿宋_GBK"/>
        <family val="4"/>
      </rPr>
      <t>3</t>
    </r>
    <r>
      <rPr>
        <sz val="9"/>
        <rFont val="方正仿宋_GBK"/>
        <family val="4"/>
      </rPr>
      <t>；土方清理</t>
    </r>
    <r>
      <rPr>
        <sz val="9"/>
        <rFont val="方正仿宋_GBK"/>
        <family val="4"/>
      </rPr>
      <t>30m</t>
    </r>
    <r>
      <rPr>
        <vertAlign val="superscript"/>
        <sz val="9"/>
        <rFont val="方正仿宋_GBK"/>
        <family val="4"/>
      </rPr>
      <t>3</t>
    </r>
    <r>
      <rPr>
        <sz val="9"/>
        <rFont val="方正仿宋_GBK"/>
        <family val="4"/>
      </rPr>
      <t>。</t>
    </r>
  </si>
  <si>
    <t>清和社区</t>
  </si>
  <si>
    <t>下那蚌村</t>
  </si>
  <si>
    <t>清和社区下那蚌村农村生活污水治理项目</t>
  </si>
  <si>
    <r>
      <t>1.</t>
    </r>
    <r>
      <rPr>
        <sz val="9"/>
        <rFont val="方正仿宋_GBK"/>
        <family val="4"/>
      </rPr>
      <t>污水管网建设：混凝土切割、开挖</t>
    </r>
    <r>
      <rPr>
        <sz val="9"/>
        <rFont val="方正仿宋_GBK"/>
        <family val="4"/>
      </rPr>
      <t>116.9m</t>
    </r>
    <r>
      <rPr>
        <vertAlign val="superscript"/>
        <sz val="9"/>
        <rFont val="方正仿宋_GBK"/>
        <family val="4"/>
      </rPr>
      <t>3</t>
    </r>
    <r>
      <rPr>
        <sz val="9"/>
        <rFont val="方正仿宋_GBK"/>
        <family val="4"/>
      </rPr>
      <t>；污水管道开挖</t>
    </r>
    <r>
      <rPr>
        <sz val="9"/>
        <rFont val="方正仿宋_GBK"/>
        <family val="4"/>
      </rPr>
      <t>409.15m</t>
    </r>
    <r>
      <rPr>
        <vertAlign val="superscript"/>
        <sz val="9"/>
        <rFont val="方正仿宋_GBK"/>
        <family val="4"/>
      </rPr>
      <t>3</t>
    </r>
    <r>
      <rPr>
        <sz val="9"/>
        <rFont val="方正仿宋_GBK"/>
        <family val="4"/>
      </rPr>
      <t>；土方外运</t>
    </r>
    <r>
      <rPr>
        <sz val="9"/>
        <rFont val="方正仿宋_GBK"/>
        <family val="4"/>
      </rPr>
      <t>175.35m</t>
    </r>
    <r>
      <rPr>
        <vertAlign val="superscript"/>
        <sz val="9"/>
        <rFont val="方正仿宋_GBK"/>
        <family val="4"/>
      </rPr>
      <t>3</t>
    </r>
    <r>
      <rPr>
        <sz val="9"/>
        <rFont val="方正仿宋_GBK"/>
        <family val="4"/>
      </rPr>
      <t>；沙垫层</t>
    </r>
    <r>
      <rPr>
        <sz val="9"/>
        <rFont val="方正仿宋_GBK"/>
        <family val="4"/>
      </rPr>
      <t>58.45m</t>
    </r>
    <r>
      <rPr>
        <vertAlign val="superscript"/>
        <sz val="9"/>
        <rFont val="方正仿宋_GBK"/>
        <family val="4"/>
      </rPr>
      <t>3</t>
    </r>
    <r>
      <rPr>
        <sz val="9"/>
        <rFont val="方正仿宋_GBK"/>
        <family val="4"/>
      </rPr>
      <t>；原土回填</t>
    </r>
    <r>
      <rPr>
        <sz val="9"/>
        <rFont val="方正仿宋_GBK"/>
        <family val="4"/>
      </rPr>
      <t>175.35m</t>
    </r>
    <r>
      <rPr>
        <vertAlign val="superscript"/>
        <sz val="9"/>
        <rFont val="方正仿宋_GBK"/>
        <family val="4"/>
      </rPr>
      <t>3</t>
    </r>
    <r>
      <rPr>
        <sz val="9"/>
        <rFont val="方正仿宋_GBK"/>
        <family val="4"/>
      </rPr>
      <t>；</t>
    </r>
    <r>
      <rPr>
        <sz val="9"/>
        <rFont val="方正仿宋_GBK"/>
        <family val="4"/>
      </rPr>
      <t>C25</t>
    </r>
    <r>
      <rPr>
        <sz val="9"/>
        <rFont val="方正仿宋_GBK"/>
        <family val="4"/>
      </rPr>
      <t>砼混凝土路面恢复</t>
    </r>
    <r>
      <rPr>
        <sz val="9"/>
        <rFont val="方正仿宋_GBK"/>
        <family val="4"/>
      </rPr>
      <t>116.9m</t>
    </r>
    <r>
      <rPr>
        <vertAlign val="superscript"/>
        <sz val="9"/>
        <rFont val="方正仿宋_GBK"/>
        <family val="4"/>
      </rPr>
      <t>3</t>
    </r>
    <r>
      <rPr>
        <sz val="9"/>
        <rFont val="方正仿宋_GBK"/>
        <family val="4"/>
      </rPr>
      <t>；</t>
    </r>
    <r>
      <rPr>
        <sz val="9"/>
        <rFont val="方正仿宋_GBK"/>
        <family val="4"/>
      </rPr>
      <t>300MM</t>
    </r>
    <r>
      <rPr>
        <sz val="9"/>
        <rFont val="方正仿宋_GBK"/>
        <family val="4"/>
      </rPr>
      <t>双壁波纹管（含直接、三通）</t>
    </r>
    <r>
      <rPr>
        <sz val="9"/>
        <rFont val="方正仿宋_GBK"/>
        <family val="4"/>
      </rPr>
      <t>665m</t>
    </r>
    <r>
      <rPr>
        <sz val="9"/>
        <rFont val="方正仿宋_GBK"/>
        <family val="4"/>
      </rPr>
      <t>；</t>
    </r>
    <r>
      <rPr>
        <sz val="9"/>
        <rFont val="方正仿宋_GBK"/>
        <family val="4"/>
      </rPr>
      <t>400MM</t>
    </r>
    <r>
      <rPr>
        <sz val="9"/>
        <rFont val="方正仿宋_GBK"/>
        <family val="4"/>
      </rPr>
      <t>双壁波纹管（含直接、三通）</t>
    </r>
    <r>
      <rPr>
        <sz val="9"/>
        <rFont val="方正仿宋_GBK"/>
        <family val="4"/>
      </rPr>
      <t>504m</t>
    </r>
    <r>
      <rPr>
        <sz val="9"/>
        <rFont val="方正仿宋_GBK"/>
        <family val="4"/>
      </rPr>
      <t>；采购并安装</t>
    </r>
    <r>
      <rPr>
        <sz val="9"/>
        <rFont val="方正仿宋_GBK"/>
        <family val="4"/>
      </rPr>
      <t>160PVC</t>
    </r>
    <r>
      <rPr>
        <sz val="9"/>
        <rFont val="方正仿宋_GBK"/>
        <family val="4"/>
      </rPr>
      <t>管道</t>
    </r>
    <r>
      <rPr>
        <sz val="9"/>
        <rFont val="方正仿宋_GBK"/>
        <family val="4"/>
      </rPr>
      <t>610m</t>
    </r>
    <r>
      <rPr>
        <sz val="9"/>
        <rFont val="方正仿宋_GBK"/>
        <family val="4"/>
      </rPr>
      <t>，含开挖、恢复；检查井</t>
    </r>
    <r>
      <rPr>
        <sz val="9"/>
        <rFont val="方正仿宋_GBK"/>
        <family val="4"/>
      </rPr>
      <t>25</t>
    </r>
    <r>
      <rPr>
        <sz val="9"/>
        <rFont val="方正仿宋_GBK"/>
        <family val="4"/>
      </rPr>
      <t>个（</t>
    </r>
    <r>
      <rPr>
        <sz val="9"/>
        <rFont val="方正仿宋_GBK"/>
        <family val="4"/>
      </rPr>
      <t>0.7m*0.7m</t>
    </r>
    <r>
      <rPr>
        <sz val="9"/>
        <rFont val="方正仿宋_GBK"/>
        <family val="4"/>
      </rPr>
      <t>）；污水处理设备</t>
    </r>
    <r>
      <rPr>
        <sz val="9"/>
        <rFont val="方正仿宋_GBK"/>
        <family val="4"/>
      </rPr>
      <t>1</t>
    </r>
    <r>
      <rPr>
        <sz val="9"/>
        <rFont val="方正仿宋_GBK"/>
        <family val="4"/>
      </rPr>
      <t>套，日处理</t>
    </r>
    <r>
      <rPr>
        <sz val="9"/>
        <rFont val="方正仿宋_GBK"/>
        <family val="4"/>
      </rPr>
      <t>50</t>
    </r>
    <r>
      <rPr>
        <sz val="9"/>
        <rFont val="方正仿宋_GBK"/>
        <family val="4"/>
      </rPr>
      <t>立方米，含设备、土建、安装；</t>
    </r>
    <r>
      <rPr>
        <sz val="9"/>
        <rFont val="方正仿宋_GBK"/>
        <family val="4"/>
      </rPr>
      <t>2.</t>
    </r>
    <r>
      <rPr>
        <sz val="9"/>
        <rFont val="方正仿宋_GBK"/>
        <family val="4"/>
      </rPr>
      <t>巷道改造：巷道硬化</t>
    </r>
    <r>
      <rPr>
        <sz val="9"/>
        <rFont val="方正仿宋_GBK"/>
        <family val="4"/>
      </rPr>
      <t>C25</t>
    </r>
    <r>
      <rPr>
        <sz val="9"/>
        <rFont val="方正仿宋_GBK"/>
        <family val="4"/>
      </rPr>
      <t>砼混凝土路面</t>
    </r>
    <r>
      <rPr>
        <sz val="9"/>
        <rFont val="方正仿宋_GBK"/>
        <family val="4"/>
      </rPr>
      <t>90m</t>
    </r>
    <r>
      <rPr>
        <vertAlign val="superscript"/>
        <sz val="9"/>
        <rFont val="方正仿宋_GBK"/>
        <family val="4"/>
      </rPr>
      <t>3</t>
    </r>
    <r>
      <rPr>
        <sz val="9"/>
        <rFont val="方正仿宋_GBK"/>
        <family val="4"/>
      </rPr>
      <t>；浆砌石</t>
    </r>
    <r>
      <rPr>
        <sz val="9"/>
        <rFont val="方正仿宋_GBK"/>
        <family val="4"/>
      </rPr>
      <t>50m</t>
    </r>
    <r>
      <rPr>
        <vertAlign val="superscript"/>
        <sz val="9"/>
        <rFont val="方正仿宋_GBK"/>
        <family val="4"/>
      </rPr>
      <t>3</t>
    </r>
    <r>
      <rPr>
        <sz val="9"/>
        <rFont val="方正仿宋_GBK"/>
        <family val="4"/>
      </rPr>
      <t>；土方清理</t>
    </r>
    <r>
      <rPr>
        <sz val="9"/>
        <rFont val="方正仿宋_GBK"/>
        <family val="4"/>
      </rPr>
      <t>185m</t>
    </r>
    <r>
      <rPr>
        <vertAlign val="superscript"/>
        <sz val="9"/>
        <rFont val="方正仿宋_GBK"/>
        <family val="4"/>
      </rPr>
      <t>3</t>
    </r>
    <r>
      <rPr>
        <sz val="9"/>
        <rFont val="方正仿宋_GBK"/>
        <family val="4"/>
      </rPr>
      <t>。</t>
    </r>
  </si>
  <si>
    <t>丙华村委会</t>
  </si>
  <si>
    <t>小丙戌村</t>
  </si>
  <si>
    <t>丙华村委会小丙戌村农村生活污水治理项目</t>
  </si>
  <si>
    <r>
      <t>1.</t>
    </r>
    <r>
      <rPr>
        <sz val="9"/>
        <rFont val="方正仿宋_GBK"/>
        <family val="4"/>
      </rPr>
      <t>污水管网建设：混凝土切割、开挖</t>
    </r>
    <r>
      <rPr>
        <sz val="9"/>
        <rFont val="方正仿宋_GBK"/>
        <family val="4"/>
      </rPr>
      <t>165.2m</t>
    </r>
    <r>
      <rPr>
        <vertAlign val="superscript"/>
        <sz val="9"/>
        <rFont val="方正仿宋_GBK"/>
        <family val="4"/>
      </rPr>
      <t>3</t>
    </r>
    <r>
      <rPr>
        <sz val="9"/>
        <rFont val="方正仿宋_GBK"/>
        <family val="4"/>
      </rPr>
      <t>；污水管道开挖</t>
    </r>
    <r>
      <rPr>
        <sz val="9"/>
        <rFont val="方正仿宋_GBK"/>
        <family val="4"/>
      </rPr>
      <t>578.2m</t>
    </r>
    <r>
      <rPr>
        <vertAlign val="superscript"/>
        <sz val="9"/>
        <rFont val="方正仿宋_GBK"/>
        <family val="4"/>
      </rPr>
      <t>3</t>
    </r>
    <r>
      <rPr>
        <sz val="9"/>
        <rFont val="方正仿宋_GBK"/>
        <family val="4"/>
      </rPr>
      <t>；土方外运</t>
    </r>
    <r>
      <rPr>
        <sz val="9"/>
        <rFont val="方正仿宋_GBK"/>
        <family val="4"/>
      </rPr>
      <t>247.8m</t>
    </r>
    <r>
      <rPr>
        <vertAlign val="superscript"/>
        <sz val="9"/>
        <rFont val="方正仿宋_GBK"/>
        <family val="4"/>
      </rPr>
      <t>3</t>
    </r>
    <r>
      <rPr>
        <sz val="9"/>
        <rFont val="方正仿宋_GBK"/>
        <family val="4"/>
      </rPr>
      <t>；沙垫层</t>
    </r>
    <r>
      <rPr>
        <sz val="9"/>
        <rFont val="方正仿宋_GBK"/>
        <family val="4"/>
      </rPr>
      <t>82.6m</t>
    </r>
    <r>
      <rPr>
        <vertAlign val="superscript"/>
        <sz val="9"/>
        <rFont val="方正仿宋_GBK"/>
        <family val="4"/>
      </rPr>
      <t>3</t>
    </r>
    <r>
      <rPr>
        <sz val="9"/>
        <rFont val="方正仿宋_GBK"/>
        <family val="4"/>
      </rPr>
      <t>；原土回填</t>
    </r>
    <r>
      <rPr>
        <sz val="9"/>
        <rFont val="方正仿宋_GBK"/>
        <family val="4"/>
      </rPr>
      <t>247.8m</t>
    </r>
    <r>
      <rPr>
        <vertAlign val="superscript"/>
        <sz val="9"/>
        <rFont val="方正仿宋_GBK"/>
        <family val="4"/>
      </rPr>
      <t>3</t>
    </r>
    <r>
      <rPr>
        <sz val="9"/>
        <rFont val="方正仿宋_GBK"/>
        <family val="4"/>
      </rPr>
      <t>；</t>
    </r>
    <r>
      <rPr>
        <sz val="9"/>
        <rFont val="方正仿宋_GBK"/>
        <family val="4"/>
      </rPr>
      <t>C25</t>
    </r>
    <r>
      <rPr>
        <sz val="9"/>
        <rFont val="方正仿宋_GBK"/>
        <family val="4"/>
      </rPr>
      <t>砼混凝土路面恢复</t>
    </r>
    <r>
      <rPr>
        <sz val="9"/>
        <rFont val="方正仿宋_GBK"/>
        <family val="4"/>
      </rPr>
      <t>165.2m</t>
    </r>
    <r>
      <rPr>
        <vertAlign val="superscript"/>
        <sz val="9"/>
        <rFont val="方正仿宋_GBK"/>
        <family val="4"/>
      </rPr>
      <t>3</t>
    </r>
    <r>
      <rPr>
        <sz val="9"/>
        <rFont val="方正仿宋_GBK"/>
        <family val="4"/>
      </rPr>
      <t>；</t>
    </r>
    <r>
      <rPr>
        <sz val="9"/>
        <rFont val="方正仿宋_GBK"/>
        <family val="4"/>
      </rPr>
      <t>300MM</t>
    </r>
    <r>
      <rPr>
        <sz val="9"/>
        <rFont val="方正仿宋_GBK"/>
        <family val="4"/>
      </rPr>
      <t>双壁波纹管（含直接、三通）</t>
    </r>
    <r>
      <rPr>
        <sz val="9"/>
        <rFont val="方正仿宋_GBK"/>
        <family val="4"/>
      </rPr>
      <t>877m</t>
    </r>
    <r>
      <rPr>
        <sz val="9"/>
        <rFont val="方正仿宋_GBK"/>
        <family val="4"/>
      </rPr>
      <t>；</t>
    </r>
    <r>
      <rPr>
        <sz val="9"/>
        <rFont val="方正仿宋_GBK"/>
        <family val="4"/>
      </rPr>
      <t>400MM</t>
    </r>
    <r>
      <rPr>
        <sz val="9"/>
        <rFont val="方正仿宋_GBK"/>
        <family val="4"/>
      </rPr>
      <t>双壁波纹管（含直接、三通）</t>
    </r>
    <r>
      <rPr>
        <sz val="9"/>
        <rFont val="方正仿宋_GBK"/>
        <family val="4"/>
      </rPr>
      <t>775m</t>
    </r>
    <r>
      <rPr>
        <sz val="9"/>
        <rFont val="方正仿宋_GBK"/>
        <family val="4"/>
      </rPr>
      <t>；采购并安装</t>
    </r>
    <r>
      <rPr>
        <sz val="9"/>
        <rFont val="方正仿宋_GBK"/>
        <family val="4"/>
      </rPr>
      <t>160PVC</t>
    </r>
    <r>
      <rPr>
        <sz val="9"/>
        <rFont val="方正仿宋_GBK"/>
        <family val="4"/>
      </rPr>
      <t>管道</t>
    </r>
    <r>
      <rPr>
        <sz val="9"/>
        <rFont val="方正仿宋_GBK"/>
        <family val="4"/>
      </rPr>
      <t>360m</t>
    </r>
    <r>
      <rPr>
        <sz val="9"/>
        <rFont val="方正仿宋_GBK"/>
        <family val="4"/>
      </rPr>
      <t>，含开挖、恢复；检查井</t>
    </r>
    <r>
      <rPr>
        <sz val="9"/>
        <rFont val="方正仿宋_GBK"/>
        <family val="4"/>
      </rPr>
      <t>20</t>
    </r>
    <r>
      <rPr>
        <sz val="9"/>
        <rFont val="方正仿宋_GBK"/>
        <family val="4"/>
      </rPr>
      <t>个（</t>
    </r>
    <r>
      <rPr>
        <sz val="9"/>
        <rFont val="方正仿宋_GBK"/>
        <family val="4"/>
      </rPr>
      <t>0.7m*0.7m</t>
    </r>
    <r>
      <rPr>
        <sz val="9"/>
        <rFont val="方正仿宋_GBK"/>
        <family val="4"/>
      </rPr>
      <t>）；污水处理设备</t>
    </r>
    <r>
      <rPr>
        <sz val="9"/>
        <rFont val="方正仿宋_GBK"/>
        <family val="4"/>
      </rPr>
      <t>1</t>
    </r>
    <r>
      <rPr>
        <sz val="9"/>
        <rFont val="方正仿宋_GBK"/>
        <family val="4"/>
      </rPr>
      <t>套，日处理</t>
    </r>
    <r>
      <rPr>
        <sz val="9"/>
        <rFont val="方正仿宋_GBK"/>
        <family val="4"/>
      </rPr>
      <t>50</t>
    </r>
    <r>
      <rPr>
        <sz val="9"/>
        <rFont val="方正仿宋_GBK"/>
        <family val="4"/>
      </rPr>
      <t>立方米，含设备、土建、安装；</t>
    </r>
    <r>
      <rPr>
        <sz val="9"/>
        <rFont val="方正仿宋_GBK"/>
        <family val="4"/>
      </rPr>
      <t>2.</t>
    </r>
    <r>
      <rPr>
        <sz val="9"/>
        <rFont val="方正仿宋_GBK"/>
        <family val="4"/>
      </rPr>
      <t>巷道改造：巷道硬化</t>
    </r>
    <r>
      <rPr>
        <sz val="9"/>
        <rFont val="方正仿宋_GBK"/>
        <family val="4"/>
      </rPr>
      <t>C25</t>
    </r>
    <r>
      <rPr>
        <sz val="9"/>
        <rFont val="方正仿宋_GBK"/>
        <family val="4"/>
      </rPr>
      <t>砼混凝土路面</t>
    </r>
    <r>
      <rPr>
        <sz val="9"/>
        <rFont val="方正仿宋_GBK"/>
        <family val="4"/>
      </rPr>
      <t>95m</t>
    </r>
    <r>
      <rPr>
        <vertAlign val="superscript"/>
        <sz val="9"/>
        <rFont val="方正仿宋_GBK"/>
        <family val="4"/>
      </rPr>
      <t>3</t>
    </r>
    <r>
      <rPr>
        <sz val="9"/>
        <rFont val="方正仿宋_GBK"/>
        <family val="4"/>
      </rPr>
      <t>；浆砌石</t>
    </r>
    <r>
      <rPr>
        <sz val="9"/>
        <rFont val="方正仿宋_GBK"/>
        <family val="4"/>
      </rPr>
      <t>62m</t>
    </r>
    <r>
      <rPr>
        <vertAlign val="superscript"/>
        <sz val="9"/>
        <rFont val="方正仿宋_GBK"/>
        <family val="4"/>
      </rPr>
      <t>3</t>
    </r>
    <r>
      <rPr>
        <sz val="9"/>
        <rFont val="方正仿宋_GBK"/>
        <family val="4"/>
      </rPr>
      <t>；土方清理</t>
    </r>
    <r>
      <rPr>
        <sz val="9"/>
        <rFont val="方正仿宋_GBK"/>
        <family val="4"/>
      </rPr>
      <t>190m</t>
    </r>
    <r>
      <rPr>
        <vertAlign val="superscript"/>
        <sz val="9"/>
        <rFont val="方正仿宋_GBK"/>
        <family val="4"/>
      </rPr>
      <t>3</t>
    </r>
    <r>
      <rPr>
        <sz val="9"/>
        <rFont val="方正仿宋_GBK"/>
        <family val="4"/>
      </rPr>
      <t>。</t>
    </r>
  </si>
  <si>
    <t>长安村</t>
  </si>
  <si>
    <t>清和社区长安村农村生活污水治理项目</t>
  </si>
  <si>
    <r>
      <t>1.</t>
    </r>
    <r>
      <rPr>
        <sz val="9"/>
        <rFont val="方正仿宋_GBK"/>
        <family val="4"/>
      </rPr>
      <t>污水管网建设：混凝土切割、开挖</t>
    </r>
    <r>
      <rPr>
        <sz val="9"/>
        <rFont val="方正仿宋_GBK"/>
        <family val="4"/>
      </rPr>
      <t>86.2m</t>
    </r>
    <r>
      <rPr>
        <vertAlign val="superscript"/>
        <sz val="9"/>
        <rFont val="方正仿宋_GBK"/>
        <family val="4"/>
      </rPr>
      <t>3</t>
    </r>
    <r>
      <rPr>
        <sz val="9"/>
        <rFont val="方正仿宋_GBK"/>
        <family val="4"/>
      </rPr>
      <t>；污水管道开挖</t>
    </r>
    <r>
      <rPr>
        <sz val="9"/>
        <rFont val="方正仿宋_GBK"/>
        <family val="4"/>
      </rPr>
      <t>301.7m</t>
    </r>
    <r>
      <rPr>
        <vertAlign val="superscript"/>
        <sz val="9"/>
        <rFont val="方正仿宋_GBK"/>
        <family val="4"/>
      </rPr>
      <t>3</t>
    </r>
    <r>
      <rPr>
        <sz val="9"/>
        <rFont val="方正仿宋_GBK"/>
        <family val="4"/>
      </rPr>
      <t>；土方外运</t>
    </r>
    <r>
      <rPr>
        <sz val="9"/>
        <rFont val="方正仿宋_GBK"/>
        <family val="4"/>
      </rPr>
      <t>129.3m</t>
    </r>
    <r>
      <rPr>
        <vertAlign val="superscript"/>
        <sz val="9"/>
        <rFont val="方正仿宋_GBK"/>
        <family val="4"/>
      </rPr>
      <t>3</t>
    </r>
    <r>
      <rPr>
        <sz val="9"/>
        <rFont val="方正仿宋_GBK"/>
        <family val="4"/>
      </rPr>
      <t>；沙垫层</t>
    </r>
    <r>
      <rPr>
        <sz val="9"/>
        <rFont val="方正仿宋_GBK"/>
        <family val="4"/>
      </rPr>
      <t>43.1m</t>
    </r>
    <r>
      <rPr>
        <vertAlign val="superscript"/>
        <sz val="9"/>
        <rFont val="方正仿宋_GBK"/>
        <family val="4"/>
      </rPr>
      <t>3</t>
    </r>
    <r>
      <rPr>
        <sz val="9"/>
        <rFont val="方正仿宋_GBK"/>
        <family val="4"/>
      </rPr>
      <t>；原土回填</t>
    </r>
    <r>
      <rPr>
        <sz val="9"/>
        <rFont val="方正仿宋_GBK"/>
        <family val="4"/>
      </rPr>
      <t>129.3m</t>
    </r>
    <r>
      <rPr>
        <vertAlign val="superscript"/>
        <sz val="9"/>
        <rFont val="方正仿宋_GBK"/>
        <family val="4"/>
      </rPr>
      <t>3</t>
    </r>
    <r>
      <rPr>
        <sz val="9"/>
        <rFont val="方正仿宋_GBK"/>
        <family val="4"/>
      </rPr>
      <t>；</t>
    </r>
    <r>
      <rPr>
        <sz val="9"/>
        <rFont val="方正仿宋_GBK"/>
        <family val="4"/>
      </rPr>
      <t>C25</t>
    </r>
    <r>
      <rPr>
        <sz val="9"/>
        <rFont val="方正仿宋_GBK"/>
        <family val="4"/>
      </rPr>
      <t>砼混凝土路面恢复</t>
    </r>
    <r>
      <rPr>
        <sz val="9"/>
        <rFont val="方正仿宋_GBK"/>
        <family val="4"/>
      </rPr>
      <t>86.2m</t>
    </r>
    <r>
      <rPr>
        <vertAlign val="superscript"/>
        <sz val="9"/>
        <rFont val="方正仿宋_GBK"/>
        <family val="4"/>
      </rPr>
      <t>3</t>
    </r>
    <r>
      <rPr>
        <sz val="9"/>
        <rFont val="方正仿宋_GBK"/>
        <family val="4"/>
      </rPr>
      <t>；</t>
    </r>
    <r>
      <rPr>
        <sz val="9"/>
        <rFont val="方正仿宋_GBK"/>
        <family val="4"/>
      </rPr>
      <t>300MM</t>
    </r>
    <r>
      <rPr>
        <sz val="9"/>
        <rFont val="方正仿宋_GBK"/>
        <family val="4"/>
      </rPr>
      <t>双壁波纹管（含直接、三通）</t>
    </r>
    <r>
      <rPr>
        <sz val="9"/>
        <rFont val="方正仿宋_GBK"/>
        <family val="4"/>
      </rPr>
      <t>552m</t>
    </r>
    <r>
      <rPr>
        <sz val="9"/>
        <rFont val="方正仿宋_GBK"/>
        <family val="4"/>
      </rPr>
      <t>；</t>
    </r>
    <r>
      <rPr>
        <sz val="9"/>
        <rFont val="方正仿宋_GBK"/>
        <family val="4"/>
      </rPr>
      <t>400MM</t>
    </r>
    <r>
      <rPr>
        <sz val="9"/>
        <rFont val="方正仿宋_GBK"/>
        <family val="4"/>
      </rPr>
      <t>双壁波纹管（含直接、三通）</t>
    </r>
    <r>
      <rPr>
        <sz val="9"/>
        <rFont val="方正仿宋_GBK"/>
        <family val="4"/>
      </rPr>
      <t>310m</t>
    </r>
    <r>
      <rPr>
        <sz val="9"/>
        <rFont val="方正仿宋_GBK"/>
        <family val="4"/>
      </rPr>
      <t>；采购并安装</t>
    </r>
    <r>
      <rPr>
        <sz val="9"/>
        <rFont val="方正仿宋_GBK"/>
        <family val="4"/>
      </rPr>
      <t>160PVC</t>
    </r>
    <r>
      <rPr>
        <sz val="9"/>
        <rFont val="方正仿宋_GBK"/>
        <family val="4"/>
      </rPr>
      <t>管道</t>
    </r>
    <r>
      <rPr>
        <sz val="9"/>
        <rFont val="方正仿宋_GBK"/>
        <family val="4"/>
      </rPr>
      <t>725m</t>
    </r>
    <r>
      <rPr>
        <sz val="9"/>
        <rFont val="方正仿宋_GBK"/>
        <family val="4"/>
      </rPr>
      <t>，检查井</t>
    </r>
    <r>
      <rPr>
        <sz val="9"/>
        <rFont val="方正仿宋_GBK"/>
        <family val="4"/>
      </rPr>
      <t>20</t>
    </r>
    <r>
      <rPr>
        <sz val="9"/>
        <rFont val="方正仿宋_GBK"/>
        <family val="4"/>
      </rPr>
      <t>个（</t>
    </r>
    <r>
      <rPr>
        <sz val="9"/>
        <rFont val="方正仿宋_GBK"/>
        <family val="4"/>
      </rPr>
      <t>0.7m*0.7m</t>
    </r>
    <r>
      <rPr>
        <sz val="9"/>
        <rFont val="方正仿宋_GBK"/>
        <family val="4"/>
      </rPr>
      <t>）；氧化塘1套，含厌氧池、氧化塘、净化池；</t>
    </r>
    <r>
      <rPr>
        <sz val="9"/>
        <rFont val="方正仿宋_GBK"/>
        <family val="4"/>
      </rPr>
      <t>2.</t>
    </r>
    <r>
      <rPr>
        <sz val="9"/>
        <rFont val="方正仿宋_GBK"/>
        <family val="4"/>
      </rPr>
      <t>巷道改造：巷道硬化</t>
    </r>
    <r>
      <rPr>
        <sz val="9"/>
        <rFont val="方正仿宋_GBK"/>
        <family val="4"/>
      </rPr>
      <t>C25</t>
    </r>
    <r>
      <rPr>
        <sz val="9"/>
        <rFont val="方正仿宋_GBK"/>
        <family val="4"/>
      </rPr>
      <t>砼混凝土路面</t>
    </r>
    <r>
      <rPr>
        <sz val="9"/>
        <rFont val="方正仿宋_GBK"/>
        <family val="4"/>
      </rPr>
      <t>50m</t>
    </r>
    <r>
      <rPr>
        <vertAlign val="superscript"/>
        <sz val="9"/>
        <rFont val="方正仿宋_GBK"/>
        <family val="4"/>
      </rPr>
      <t>3</t>
    </r>
    <r>
      <rPr>
        <sz val="9"/>
        <rFont val="方正仿宋_GBK"/>
        <family val="4"/>
      </rPr>
      <t>；浆砌石</t>
    </r>
    <r>
      <rPr>
        <sz val="9"/>
        <rFont val="方正仿宋_GBK"/>
        <family val="4"/>
      </rPr>
      <t>30m</t>
    </r>
    <r>
      <rPr>
        <vertAlign val="superscript"/>
        <sz val="9"/>
        <rFont val="方正仿宋_GBK"/>
        <family val="4"/>
      </rPr>
      <t>3</t>
    </r>
    <r>
      <rPr>
        <sz val="9"/>
        <rFont val="方正仿宋_GBK"/>
        <family val="4"/>
      </rPr>
      <t>；土方清理</t>
    </r>
    <r>
      <rPr>
        <sz val="9"/>
        <rFont val="方正仿宋_GBK"/>
        <family val="4"/>
      </rPr>
      <t>120m</t>
    </r>
    <r>
      <rPr>
        <vertAlign val="superscript"/>
        <sz val="9"/>
        <rFont val="方正仿宋_GBK"/>
        <family val="4"/>
      </rPr>
      <t>3</t>
    </r>
    <r>
      <rPr>
        <sz val="9"/>
        <rFont val="方正仿宋_GBK"/>
        <family val="4"/>
      </rPr>
      <t>。</t>
    </r>
  </si>
  <si>
    <t>摩诃社区</t>
  </si>
  <si>
    <t>丙弄村</t>
  </si>
  <si>
    <t xml:space="preserve">摩诃社区丙弄村农村生活污水治理项目  </t>
  </si>
  <si>
    <r>
      <t>1.</t>
    </r>
    <r>
      <rPr>
        <sz val="9"/>
        <rFont val="方正仿宋_GBK"/>
        <family val="4"/>
      </rPr>
      <t>污水管网建设：混凝土切割、开挖</t>
    </r>
    <r>
      <rPr>
        <sz val="9"/>
        <rFont val="方正仿宋_GBK"/>
        <family val="4"/>
      </rPr>
      <t>216.2m</t>
    </r>
    <r>
      <rPr>
        <vertAlign val="superscript"/>
        <sz val="9"/>
        <rFont val="方正仿宋_GBK"/>
        <family val="4"/>
      </rPr>
      <t>3</t>
    </r>
    <r>
      <rPr>
        <sz val="9"/>
        <rFont val="方正仿宋_GBK"/>
        <family val="4"/>
      </rPr>
      <t>；污水管道开挖</t>
    </r>
    <r>
      <rPr>
        <sz val="9"/>
        <rFont val="方正仿宋_GBK"/>
        <family val="4"/>
      </rPr>
      <t>756.7m</t>
    </r>
    <r>
      <rPr>
        <vertAlign val="superscript"/>
        <sz val="9"/>
        <rFont val="方正仿宋_GBK"/>
        <family val="4"/>
      </rPr>
      <t>3</t>
    </r>
    <r>
      <rPr>
        <sz val="9"/>
        <rFont val="方正仿宋_GBK"/>
        <family val="4"/>
      </rPr>
      <t>；土方外运</t>
    </r>
    <r>
      <rPr>
        <sz val="9"/>
        <rFont val="方正仿宋_GBK"/>
        <family val="4"/>
      </rPr>
      <t>324.3m</t>
    </r>
    <r>
      <rPr>
        <vertAlign val="superscript"/>
        <sz val="9"/>
        <rFont val="方正仿宋_GBK"/>
        <family val="4"/>
      </rPr>
      <t>3</t>
    </r>
    <r>
      <rPr>
        <sz val="9"/>
        <rFont val="方正仿宋_GBK"/>
        <family val="4"/>
      </rPr>
      <t>；沙垫层</t>
    </r>
    <r>
      <rPr>
        <sz val="9"/>
        <rFont val="方正仿宋_GBK"/>
        <family val="4"/>
      </rPr>
      <t>108.1m</t>
    </r>
    <r>
      <rPr>
        <vertAlign val="superscript"/>
        <sz val="9"/>
        <rFont val="方正仿宋_GBK"/>
        <family val="4"/>
      </rPr>
      <t>3</t>
    </r>
    <r>
      <rPr>
        <sz val="9"/>
        <rFont val="方正仿宋_GBK"/>
        <family val="4"/>
      </rPr>
      <t>；原土回填</t>
    </r>
    <r>
      <rPr>
        <sz val="9"/>
        <rFont val="方正仿宋_GBK"/>
        <family val="4"/>
      </rPr>
      <t>324.3m</t>
    </r>
    <r>
      <rPr>
        <vertAlign val="superscript"/>
        <sz val="9"/>
        <rFont val="方正仿宋_GBK"/>
        <family val="4"/>
      </rPr>
      <t>3</t>
    </r>
    <r>
      <rPr>
        <sz val="9"/>
        <rFont val="方正仿宋_GBK"/>
        <family val="4"/>
      </rPr>
      <t>；</t>
    </r>
    <r>
      <rPr>
        <sz val="9"/>
        <rFont val="方正仿宋_GBK"/>
        <family val="4"/>
      </rPr>
      <t>C25</t>
    </r>
    <r>
      <rPr>
        <sz val="9"/>
        <rFont val="方正仿宋_GBK"/>
        <family val="4"/>
      </rPr>
      <t>砼混凝土路面恢复</t>
    </r>
    <r>
      <rPr>
        <sz val="9"/>
        <rFont val="方正仿宋_GBK"/>
        <family val="4"/>
      </rPr>
      <t>216.2m</t>
    </r>
    <r>
      <rPr>
        <vertAlign val="superscript"/>
        <sz val="9"/>
        <rFont val="方正仿宋_GBK"/>
        <family val="4"/>
      </rPr>
      <t>3</t>
    </r>
    <r>
      <rPr>
        <sz val="9"/>
        <rFont val="方正仿宋_GBK"/>
        <family val="4"/>
      </rPr>
      <t>；</t>
    </r>
    <r>
      <rPr>
        <sz val="9"/>
        <rFont val="方正仿宋_GBK"/>
        <family val="4"/>
      </rPr>
      <t>300MM</t>
    </r>
    <r>
      <rPr>
        <sz val="9"/>
        <rFont val="方正仿宋_GBK"/>
        <family val="4"/>
      </rPr>
      <t>双壁波纹管（含直接、三通）</t>
    </r>
    <r>
      <rPr>
        <sz val="9"/>
        <rFont val="方正仿宋_GBK"/>
        <family val="4"/>
      </rPr>
      <t>1512m</t>
    </r>
    <r>
      <rPr>
        <sz val="9"/>
        <rFont val="方正仿宋_GBK"/>
        <family val="4"/>
      </rPr>
      <t>；</t>
    </r>
    <r>
      <rPr>
        <sz val="9"/>
        <rFont val="方正仿宋_GBK"/>
        <family val="4"/>
      </rPr>
      <t>400MM</t>
    </r>
    <r>
      <rPr>
        <sz val="9"/>
        <rFont val="方正仿宋_GBK"/>
        <family val="4"/>
      </rPr>
      <t>双壁波纹管（含直接、三通）</t>
    </r>
    <r>
      <rPr>
        <sz val="9"/>
        <rFont val="方正仿宋_GBK"/>
        <family val="4"/>
      </rPr>
      <t>650m</t>
    </r>
    <r>
      <rPr>
        <sz val="9"/>
        <rFont val="方正仿宋_GBK"/>
        <family val="4"/>
      </rPr>
      <t>；采购并安装</t>
    </r>
    <r>
      <rPr>
        <sz val="9"/>
        <rFont val="方正仿宋_GBK"/>
        <family val="4"/>
      </rPr>
      <t>160PVC</t>
    </r>
    <r>
      <rPr>
        <sz val="9"/>
        <rFont val="方正仿宋_GBK"/>
        <family val="4"/>
      </rPr>
      <t>管道</t>
    </r>
    <r>
      <rPr>
        <sz val="9"/>
        <rFont val="方正仿宋_GBK"/>
        <family val="4"/>
      </rPr>
      <t>1425m</t>
    </r>
    <r>
      <rPr>
        <sz val="9"/>
        <rFont val="方正仿宋_GBK"/>
        <family val="4"/>
      </rPr>
      <t>，含开挖、恢复；检查井</t>
    </r>
    <r>
      <rPr>
        <sz val="9"/>
        <rFont val="方正仿宋_GBK"/>
        <family val="4"/>
      </rPr>
      <t>50</t>
    </r>
    <r>
      <rPr>
        <sz val="9"/>
        <rFont val="方正仿宋_GBK"/>
        <family val="4"/>
      </rPr>
      <t>个（</t>
    </r>
    <r>
      <rPr>
        <sz val="9"/>
        <rFont val="方正仿宋_GBK"/>
        <family val="4"/>
      </rPr>
      <t>0.7m*0.7m</t>
    </r>
    <r>
      <rPr>
        <sz val="9"/>
        <rFont val="方正仿宋_GBK"/>
        <family val="4"/>
      </rPr>
      <t>）；氧化塘1套，含厌氧池、氧化塘、净化池；</t>
    </r>
    <r>
      <rPr>
        <sz val="9"/>
        <rFont val="方正仿宋_GBK"/>
        <family val="4"/>
      </rPr>
      <t>2.</t>
    </r>
    <r>
      <rPr>
        <sz val="9"/>
        <rFont val="方正仿宋_GBK"/>
        <family val="4"/>
      </rPr>
      <t>巷道改造：巷道硬化</t>
    </r>
    <r>
      <rPr>
        <sz val="9"/>
        <rFont val="方正仿宋_GBK"/>
        <family val="4"/>
      </rPr>
      <t>C25</t>
    </r>
    <r>
      <rPr>
        <sz val="9"/>
        <rFont val="方正仿宋_GBK"/>
        <family val="4"/>
      </rPr>
      <t>砼混凝土路面</t>
    </r>
    <r>
      <rPr>
        <sz val="9"/>
        <rFont val="方正仿宋_GBK"/>
        <family val="4"/>
      </rPr>
      <t>100m</t>
    </r>
    <r>
      <rPr>
        <vertAlign val="superscript"/>
        <sz val="9"/>
        <rFont val="方正仿宋_GBK"/>
        <family val="4"/>
      </rPr>
      <t>3</t>
    </r>
    <r>
      <rPr>
        <sz val="9"/>
        <rFont val="方正仿宋_GBK"/>
        <family val="4"/>
      </rPr>
      <t>；浆砌石</t>
    </r>
    <r>
      <rPr>
        <sz val="9"/>
        <rFont val="方正仿宋_GBK"/>
        <family val="4"/>
      </rPr>
      <t>65m</t>
    </r>
    <r>
      <rPr>
        <vertAlign val="superscript"/>
        <sz val="9"/>
        <rFont val="方正仿宋_GBK"/>
        <family val="4"/>
      </rPr>
      <t>3</t>
    </r>
    <r>
      <rPr>
        <sz val="9"/>
        <rFont val="方正仿宋_GBK"/>
        <family val="4"/>
      </rPr>
      <t>；土方清理</t>
    </r>
    <r>
      <rPr>
        <sz val="9"/>
        <rFont val="方正仿宋_GBK"/>
        <family val="4"/>
      </rPr>
      <t>200m</t>
    </r>
    <r>
      <rPr>
        <vertAlign val="superscript"/>
        <sz val="9"/>
        <rFont val="方正仿宋_GBK"/>
        <family val="4"/>
      </rPr>
      <t>3</t>
    </r>
    <r>
      <rPr>
        <sz val="9"/>
        <rFont val="方正仿宋_GBK"/>
        <family val="4"/>
      </rPr>
      <t>。</t>
    </r>
  </si>
  <si>
    <t>星火社区</t>
  </si>
  <si>
    <t>永乐村</t>
  </si>
  <si>
    <t>星火社区永乐村农村生活污水治理项目</t>
  </si>
  <si>
    <r>
      <t>1.污水管网建设：混凝土切割、开挖253.75m</t>
    </r>
    <r>
      <rPr>
        <vertAlign val="superscript"/>
        <sz val="9"/>
        <rFont val="方正仿宋_GBK"/>
        <family val="4"/>
      </rPr>
      <t>3</t>
    </r>
    <r>
      <rPr>
        <sz val="9"/>
        <rFont val="方正仿宋_GBK"/>
        <family val="4"/>
      </rPr>
      <t>；污水管道开挖888.13m</t>
    </r>
    <r>
      <rPr>
        <vertAlign val="superscript"/>
        <sz val="9"/>
        <rFont val="方正仿宋_GBK"/>
        <family val="4"/>
      </rPr>
      <t>3</t>
    </r>
    <r>
      <rPr>
        <sz val="9"/>
        <rFont val="方正仿宋_GBK"/>
        <family val="4"/>
      </rPr>
      <t>；土方外运380.63m</t>
    </r>
    <r>
      <rPr>
        <vertAlign val="superscript"/>
        <sz val="9"/>
        <rFont val="方正仿宋_GBK"/>
        <family val="4"/>
      </rPr>
      <t>3</t>
    </r>
    <r>
      <rPr>
        <sz val="9"/>
        <rFont val="方正仿宋_GBK"/>
        <family val="4"/>
      </rPr>
      <t>；沙垫层126.88m</t>
    </r>
    <r>
      <rPr>
        <vertAlign val="superscript"/>
        <sz val="9"/>
        <rFont val="方正仿宋_GBK"/>
        <family val="4"/>
      </rPr>
      <t>3</t>
    </r>
    <r>
      <rPr>
        <sz val="9"/>
        <rFont val="方正仿宋_GBK"/>
        <family val="4"/>
      </rPr>
      <t>；原土回填380.63m</t>
    </r>
    <r>
      <rPr>
        <vertAlign val="superscript"/>
        <sz val="9"/>
        <rFont val="方正仿宋_GBK"/>
        <family val="4"/>
      </rPr>
      <t>3</t>
    </r>
    <r>
      <rPr>
        <sz val="9"/>
        <rFont val="方正仿宋_GBK"/>
        <family val="4"/>
      </rPr>
      <t>；C25砼混凝土路面恢复253.75m</t>
    </r>
    <r>
      <rPr>
        <vertAlign val="superscript"/>
        <sz val="9"/>
        <rFont val="方正仿宋_GBK"/>
        <family val="4"/>
      </rPr>
      <t>3</t>
    </r>
    <r>
      <rPr>
        <sz val="9"/>
        <rFont val="方正仿宋_GBK"/>
        <family val="4"/>
      </rPr>
      <t>；300MM双壁波纹管（含直接、三通）1228.5m；400MM双壁波纹管（含直接、三通）1309m；采购并安装160PVC管道600m，含开挖、恢复；检查井52个（0.7m*0.7m）；氧化塘1套，含厌氧池、氧化塘、净化池；</t>
    </r>
  </si>
  <si>
    <t>合  计</t>
  </si>
  <si>
    <t>黄瓜园镇2023年第一批中央财衔接推进乡村振兴补助资金农村污水治理项目建设内容及投资计划汇总表</t>
  </si>
  <si>
    <t>填报单位：元谋县黄瓜园镇人民政府</t>
  </si>
  <si>
    <t>单位负责人:杨天奇</t>
  </si>
  <si>
    <t>填报人:赵德金</t>
  </si>
  <si>
    <t>联系电话:18487244145</t>
  </si>
  <si>
    <t>上报时间：2023年1月12日</t>
  </si>
  <si>
    <t>黄瓜园镇</t>
  </si>
  <si>
    <t>雷弄</t>
  </si>
  <si>
    <t>鸡冠山</t>
  </si>
  <si>
    <t>黄瓜园镇2023年中央财政衔接资金雷弄村委会鸡冠山村农村污水治理项目</t>
  </si>
  <si>
    <t>1.村内污水管道架设：PE160管道安装（含配件）505m;砖砌检查井，直径0.5m，深度0.5m，含盖板,13座；PE200管道安装（含配件），含土方开挖、回填，长90.5m；沉砂池，直径0.35m，高度0.4m，24个。2.10m³成品化粪池安装，含土方开挖、清运、化粪池底板硬化。</t>
  </si>
  <si>
    <t>舍多</t>
  </si>
  <si>
    <t>舍多大村</t>
  </si>
  <si>
    <t>黄瓜园镇2023年中央财政衔接资金舍多村委会舍多大村农村污水治理项目</t>
  </si>
  <si>
    <t>1.村内污水管道架设：HDPE200双壁波纹管安装（含配件）279m；主管开槽，宽0.3m，深0.4m，混凝土厚度0.2m，长180m；入户分管，PVC110管安装，长51m；砖砌沉砂池，宽0.3m，长0.6m，深0.3m，17个；混凝土路面修复，宽0.3m,厚0.2m，长180m；塑料检查井，含球墨铸铁盖板，直径0.5m，深0.5m，10座。2.新建三格式化粪池，红砖砌筑三格式化粪池，长4m，宽3m，深1.7m，墙厚0.24m。</t>
  </si>
  <si>
    <t>中兴</t>
  </si>
  <si>
    <t>中班兴</t>
  </si>
  <si>
    <t>黄瓜园镇2023年中央财政衔接资金中兴村委会中班兴村农村污水治理项目</t>
  </si>
  <si>
    <t>1.村内污水管道架设：人工切割混泥土路面，宽度0.2m,厚度0.2m，切割后用电镐开槽，长350m；人工开挖基槽，宽0.3m，深0.3m，长600m；90PE管道安装（含配件），长1400m；160PE管道安装（含配件），长500m；人工回填基槽，宽0.3m，深0.3m，长600m；C20砼路面修复，总长350m，宽0.2m，厚0.2m，方量14m³。2.新建四格式化粪池一个：机械开挖土石方72m³；新建1个容积72m³钢筋砼四格式化粪池，化粪池底部厚0.2m，边墙厚0.2m，隔墙厚0.2m，顶板厚0.2m。</t>
  </si>
  <si>
    <t>点连</t>
  </si>
  <si>
    <t>茂别村</t>
  </si>
  <si>
    <t>黄瓜园镇2023年中央财政衔接资金点连村委会茂别村农村污水治理项目</t>
  </si>
  <si>
    <t>1.村内污水管道架设：混凝土路面切割开挖搬运,总长100米，主管长100米，宽0.4米，厚0.2米；铺设外径200双壁波纹钢带管排污主管道长246米（含接头和安装），含土方开挖和回填；铺设外径110PVC排污支管道长180m，含安装；C20砼路面修复，总长100m，宽0.4m，厚0.2m；单篦雨水口，直径0.45m，6套；塑料检查井,直径0.45m，深度0.5m，含盖板等设施，15套。2.新建三格式化粪池一个：三格式化粪池土石方开挖及清运，8m³；浇筑一个31m³三格式化化粪池钢筋混凝土盖板0.2m：底部厚0.2m，四边厚0.25m，盖板0.2m，24.6m³。</t>
  </si>
  <si>
    <t>龙山</t>
  </si>
  <si>
    <t>雷丁村</t>
  </si>
  <si>
    <t>黄瓜园镇2023年中央财政衔接资金龙山村委会雷丁村农村污水治理项目</t>
  </si>
  <si>
    <t>1.村内污水管道架设：DN160SN8双壁波纹管，含配件及安装，618m；DN200SN8双壁波纹管，含配件及安装，501m；砼路面破碎开挖，宽0.3m，深0.4m，长960m；砼路面破碎开挖，宽0.5m，深0.4m，长180m；DN160SN8双壁波纹管支管土路沟槽开挖，宽0.3m,深0.4m，长100m；支管C25砼路面修复，厚0.2m,宽0.3m，长960m；支管C25砼路面修复，厚0.2m,宽0.5m，长180m;检查井采购安装,规格直径500mm，高度500mm,25座；DN110 PVC 入户支管采购安装，长100m。</t>
  </si>
  <si>
    <t>金雷</t>
  </si>
  <si>
    <t>金河水小村</t>
  </si>
  <si>
    <t>黄瓜园镇2023年中央财政衔接资金金雷村委会金河水小村农村污水治理项目</t>
  </si>
  <si>
    <t>1.污水管道：铺设国标DN160*0.6MPa，管道安装（含配件、安装），长3000m；铺设联塑φ110 PVC入户管道，规格φ110*0.02*3.8管道安装（含配件、安装），长600m；混凝土路面人工切割、开挖、清运、回填，混凝土修复,长380m;基槽土方开挖、局部土回填、余土外运,长300m;主管道沉砂池:规格500*500*500,单砖支砌，内外墙抹灰,60个;入户管道沉砂池:规格25*25*25，单砖支砌，内外墙抹灰，180个；入户沉砂池地漏，180个。2.新建三格式化粪池四个：机械、人工开挖基坑186m³；新建3个（容积为40m³钢筋砼化粪池1个，容积为15m³钢筋砼化粪池2个），含盖板（混凝土浇筑0.1m），规格：化粪池底部厚0.3m，边墙厚0.25m，隔墙厚0.25m(红砖砌筑)，顶板厚0.2m，垫层厚0.1m。</t>
  </si>
  <si>
    <t>苴林</t>
  </si>
  <si>
    <t>苴林小村</t>
  </si>
  <si>
    <t>黄瓜园镇2023年中央财政衔接资金苴林村委会苴林小村农村污水治理项目</t>
  </si>
  <si>
    <t>1.村内污水管道架设1：铺设外径200的增强螺旋钢带波纹管（SN8国标）包含接头和安装，总长1205m,(含混凝土路切割、清运、开挖、回填、恢复)；检查井及盖板修建，规格（尺寸700*450）64套；PVC75管安装,总长106m，（含接头和安装、混凝土路切割、开挖、恢复）；PVC110管安装，总长492.1m,（包含接头和安装、混凝土路切割、开挖、恢复）；铺设外径300的增强螺旋钢带波纹管（SN8国标）包含接头和安装 总长75m(含混凝土路切割、清运、开挖、回填、恢复)；砖砌沉砂池修建1个，规格：（1000*2000）含盖板；铺设外径PE管200型包含接头和安装，长300m,含土方开挖和回填。PVC75管包含接头和安装、混凝土路切割、开挖、恢复，长1840m；PE110管安装，含土方开挖、回填、混凝土浇筑，长250m。2.新建三格式化粪池：化粪池土石方开挖及清运60m³；修建三格式化粪池1，C20砼化粪池底板浇筑3.9m³，砖砌化粪池边墙50m²，含构造柱和抹灰；C20钢筋砼浇筑化粪池顶板2.34m³；修建三格式化粪池2，C20砼浇筑化粪池底板1.5m³；砖砌化粪池边墙25m²含构造柱和抹灰；C20钢筋砼浇筑化粪池顶板0.72m³。</t>
  </si>
  <si>
    <t>牛街</t>
  </si>
  <si>
    <t>世辉村</t>
  </si>
  <si>
    <t>黄瓜园镇2023年中央财政衔接资金牛街村委会世辉村农村污水治理项目</t>
  </si>
  <si>
    <t>1.铁路下：铺设国标主管300波纹钢带管,长349m,（含切割地板开挖恢复）；铺设国标管道200波纹管，长43m，（含切割地板开挖恢复）；铺设国标分管160波纹管，长526m,（含切割地板开挖恢复）；铺设联塑PVC管道110管，长87m，（含切割地板开挖恢复）；铺设联塑PVC管道75管，长17.1m,（含切割地板开挖恢复）；沉沙池修建3个，规格700*800，承重50吨车辆过往；沉沙池修建5个，规格500*600，承重20吨车辆过往；沉沙池修建9个，规格300*400，承重5吨车辆过往；新建化粪池1个，50 m3高1.8米*长9米*宽3.1米，双层钢筋12*8混泥土浇灌，墙底厚20公分，盖15公分；支砌单边沟打底，17m³，厚10公、墙厚20、高50公分、内空30公分；三面光沟修建，长7m,厚10公、墙厚20、高50公分、内空30公分；搭沟盖板修建，总长100m；2.铁路上：铺设国标管道200波纹管，长350m(含切割地板开挖恢复)；铺设国标分管160波纹管，长300m，(含切割地板开挖恢复)；铺设联塑PVC管道110管，长100m,(含切割地板开挖恢复)；铺设联塑PVC管道75管,（含切割地板开挖恢复）；沉沙池修建6个，规格：500*600承重20吨车辆过往；新建化粪池1个，30m3高1.8米*长9米*宽3.1米，双层钢筋12*8混泥土浇灌，墙底厚20公分，盖15公分。</t>
  </si>
  <si>
    <t>领庄</t>
  </si>
  <si>
    <t>班庄村</t>
  </si>
  <si>
    <t>黄瓜园镇2023年中央财政衔接资金领庄村委会班庄村农村污水治理项目</t>
  </si>
  <si>
    <t>1.村内污水管道架设：铺设110pvc管，总长554.9m,(含切割，开挖，搬运及混凝土修复、包管)；铺设200pvc管，总长345.8m,(含切割，开挖，搬运及混凝土修复、包管)；铺设300水泥管,总长199.6m,(含切割，开挖，搬运及混凝土修复)；铺设300螺纹管，总长57.6m,（含切割，开挖，搬运及混凝土修复）；铺设400螺纹管，总长60.5m,（含切割，开挖，搬运及混凝土修复）；修建300管检查井铁板盖9个，规格：0.4m×0.5m；修建200管检查井铁板盖15个，规格：0.2m×0.2m。</t>
  </si>
  <si>
    <t>腊海金</t>
  </si>
  <si>
    <t>黄瓜园镇2023年中央财政衔接资金牛街村委会腊海金村农村污水治理项目</t>
  </si>
  <si>
    <t>1.一期工程（靠干河片区）：铺设300ＭＭ双壁波纹管,含配件，长371m,(含切割地板开挖，土方外运，沙垫层及回填恢复)；铺设300PE明管，含配件，长39m；铺设200ＭＭ双壁波纹管（含直接、三通），长44m,含切割地板开挖，土方外运，沙垫层及回填恢复；铺设160管双壁波纹管（含直接、三通），长23m,含切割地板开挖恢复；铺设110PE管道，长300m,含切割地板开挖恢复；新建化粪池1个，20m³长4米*宽2.5米*高2米，双层钢筋12*8混泥土浇灌，墙底厚20公分，盖20公分；检查井修建19个，规格：0.8*0.8。2.二期工程（主大路片区）：铺设300ＭＭ双壁波纹管（含直接、三通），长600m,含切割地板开挖，土方外运，沙垫层及回填恢复；110PE明管架设（含直接、三通），长150m；铺设160管双壁波纹管（含直接、三通），长79m，含切割地板开挖恢复；铺设160PE明管，长30m；铺设110PE管道,长100m。修建三面光沟，厚10公、墙厚20、高40公分、内空30公分；修建检查井30个，规格：0.8*0.8。</t>
  </si>
  <si>
    <t>安定</t>
  </si>
  <si>
    <t>小丙岭村</t>
  </si>
  <si>
    <t>黄瓜园镇2023年中央财政衔接资金安定村委会小丙岭村农村污水治理项目</t>
  </si>
  <si>
    <t>1.村内污水管道架设：主管1安装，HDPE200双壁波纹管安装（含配件）长335.6m；主管1开槽，长335.6m,宽0.5m，深0.5m，混凝土厚0.2m；主管1路面恢复，长335.6m,C25砼，宽0.5m，厚0.2m；主管2安装，HDPE200双壁波纹管安装（含配件）,长180m；主管2开槽，长180m,土方开挖及回填，宽0.5m，深0.5m；HDPE160双壁波纹管安装（含配件），长41m，含混凝土路面切割、开挖、恢复和土方开挖及回填；110PVC管（含配件），长280m,含混凝土路面切割、开挖、恢复和土方回填；修建塑料检查井，12座，规格：直径0.5m，深度0.5m，含盖板（5t）；2.新建三格式化粪池：红砖砌筑化粪池，长6m，宽5m,深1.7m。</t>
  </si>
  <si>
    <t>羊街镇2023年中央财政衔接资金第一批农村污水治理项目建设内容及投资计划汇总表</t>
  </si>
  <si>
    <t>填报单位：羊街镇人民政府</t>
  </si>
  <si>
    <t>单位负责人:吴绍银</t>
  </si>
  <si>
    <t>填报人:陆荣华</t>
  </si>
  <si>
    <t>联系电话:18008783091</t>
  </si>
  <si>
    <t>羊街镇</t>
  </si>
  <si>
    <t>羊街村委会</t>
  </si>
  <si>
    <t>文理村</t>
  </si>
  <si>
    <t>羊街镇2023年中央衔接资金羊街村委会文理村农村生活污水治理项目</t>
  </si>
  <si>
    <t>1.排污主管:采购并安装DDN300波纹S2管1065米,路面恢复硬化60立方米;2.排污支管:采购并安装DN200波纹S2管954米、DN110波纹S2管680米，路面恢复浇筑C25砼硬化70.8立方米 ；3.厌氧发酵池：采购并安装40立方三仓式厌氧发酵池2个；4.检查井:M7.5红砖支砌检查井24个；5.沉淀池：M7.5红砖支砌沉淀池87个。</t>
  </si>
  <si>
    <t>德理康村</t>
  </si>
  <si>
    <t>羊街镇2023年中央衔接资金羊街村委会德理康村农村生活污水治理项目</t>
  </si>
  <si>
    <t>1.排污主管:采购并安装DN300钢带管336米,路面恢复浇筑C25砼硬化15.8立方米;2.排污支管:采购并安装DN200波纹S2管605米、DN110波纹S2管610米，路面恢复硬化25.2立方米 ；3.厌氧发酵池：采购并安装40立方三仓式厌氧发酵池1个、2立方三仓式厌氧发酵池1个；4.检查井:M7.5红砖支砌检查井16个；5.沉淀池：M7.5红砖支砌沉淀池64个。</t>
  </si>
  <si>
    <t>后箐村</t>
  </si>
  <si>
    <t>羊街镇2023年中央衔接资金羊街村委会后箐村农村生活污水治理项目</t>
  </si>
  <si>
    <t>1.排污主管、支管:采购并安装DN200波纹S2管479米、DN110波纹S2管335米，路面恢复硬化24.9立方米 ；3.厌氧发酵池：采购并安装30立方三仓式厌氧发酵池1个；4.检查井:M7.5红砖支砌检查井6个；5.沉淀池：M7.5红砖支砌沉淀池18个。</t>
  </si>
  <si>
    <t>甘泉村委会</t>
  </si>
  <si>
    <t>上白邑村</t>
  </si>
  <si>
    <t>羊街镇2023年中央衔接资金甘泉村委会上白邑村农村生活污水治理项目</t>
  </si>
  <si>
    <t>1.排污主管：DN300波纹管1000米，路面恢复浇筑C25砼硬化43.28立方米；2.排污支管：采购并安装DN110波纹管220米，路面恢复浇筑C25砼硬化6.6立方米；3.生态氧化塘：M7.5红砖支砌生态氧化塘1个；4.厌氧发酵池：采购并安装50立方三仓式厌氧发酵池1个：5.检查井：M7.5红砖支砌检查井14个：6.沉淀池：新建沉淀池66个。</t>
  </si>
  <si>
    <t>甘泉村</t>
  </si>
  <si>
    <t>羊街镇2023年中央衔接资金甘泉村委会甘泉村农村生活污水治理项目</t>
  </si>
  <si>
    <t>1.排污主管：DN300钢带管250米，DN200波纹管520米，路面恢复浇筑C25砼硬化47.34立方米；2.排污支管：采购并安装DN110波纹管1500米，路面恢复浇筑C25砼硬化33.75立方米；3.排水沟支砌：C25砼浇筑排水沟5.2立方；4.厌氧发酵池：采购并安装3立方三仓式玻璃钢厌氧发酵池5个：5.检查井：M7.5红砖支砌检查井30个：6.沉淀池：新建沉淀池152个。</t>
  </si>
  <si>
    <t>洒马旧村</t>
  </si>
  <si>
    <t>羊街镇2023年中央衔接资金甘泉村委会洒马旧村农村生活污水治理项目</t>
  </si>
  <si>
    <t>1.排污主管：DN200波纹管204米，路面恢复浇筑C25砼硬化12.24立方米；2.排污支管：采购并安装DN110PVC联塑B管1161.5米，路面恢复浇筑C25砼硬化24.5立方米；3.厌氧发酵池：采购并安装30立方玻璃钢1个、5立方玻璃钢1个，红砖支砌三仓式厌氧发酵池1个：4.检查井：M7.5红砖支砌检查井11个：5.沉淀池：新建沉淀池50个。</t>
  </si>
  <si>
    <t>花同村委会</t>
  </si>
  <si>
    <t>老悟村</t>
  </si>
  <si>
    <t>羊街镇2023年中央衔接资金花同村委会老悟村生活污水治理项目</t>
  </si>
  <si>
    <t>1.排污主管： 采购并安装DN200波纹S2管（含三通接头和胶圈）650米；路面恢复浇筑C20砼硬化15立方米。2.支管：采购并安装DN110波纹S2管700，采购并安装DN110pvc防爆管300米，路面恢复浇筑C20砼硬化6立方米，绿色假草皮300平方米。3.检查井8个4.厌氧池：1号厌氧发酵池40立方三仓式厌氧发酵池1个；2号厌氧发酵池M7.5红砖支砌（2*2.5*1.5）7.5立方米；采购安装2立方三格式塑钢化粪池3个。5.氧化池：m7.5红砖砌筑60立方米生态氧化塘1个；红砖砌筑6立方米生态氧化塘1个。6.沉淀池；新建沉淀池30个。</t>
  </si>
  <si>
    <t>木框村</t>
  </si>
  <si>
    <t>羊街镇2023年中央衔接资金花同村委会木框村生活污水治理项目</t>
  </si>
  <si>
    <t>1.排污主管：采购并安装DN300钢带管745.2米；路面恢复硬化15立方米；2.排污支管：采购并安装DN200波纹S2管757.62米（含三通接头和胶圈）；采购并安装DN110pvc联塑B管448.2米（含三通接头、弯头）；路面恢复浇筑C25砼硬化48.05立方米；绿色假草皮包裹外挂350平方米。3.户管：采购并安装DN110pvc联壁B管1838.04米（含三通接头、弯头）；路面恢复浇筑C25砼硬化19.15立方米；绿色假草皮包裹外挂500平方米。4.检查井11个。5.氧化池：M7.5红砖砌筑60立方米氧化池1个，分散化厌氧池修边4个工时。6.厌氧发酵池：采购并安装40立方三仓式厌氧发酵池2个；采购安装2立方三格式塑钢化粪池1个；8.户沉淀池：93个。</t>
  </si>
  <si>
    <t>平地村委会</t>
  </si>
  <si>
    <t>塔海地村</t>
  </si>
  <si>
    <t>羊街镇2023年中央衔接资金平地村委会塔海地村农村生活污水治理项目</t>
  </si>
  <si>
    <t>1.排污主管：采购并安装DN200波纹S2管250米；2.排污支管：采购并安装DN110波纹S2管370米，路面恢复浇筑C25砼硬化1.995立方米；3.厌氧发酵池：采购并安装20立方三仓式一体化粪钢（厌氧发酵池）2个；4.分散化粪池：采购安装2立方三格式塑钢化粪池1个；5.前端沉淀化粪池：用M7.5红砖支砌1.2立方三格式厌氧发酵池1个（长1.2米，宽1米，深1米）；6.盖板：60×80×12=0.06立方米盖板1个；7.排水沟渠：用红砖支砌三面排水沟1条；8.检查井:M7.5红砖支砌检查井1个；9.沉淀池：M7.5红砖支砌沉淀池7个；10.60立方米生态氧化塘：M7.5红砖支砌60立方米生态氧化塘。</t>
  </si>
  <si>
    <t>庆乐下村</t>
  </si>
  <si>
    <t>羊街镇2023年中央衔接资金平地村委会庆乐下村农村生活污水治理项目</t>
  </si>
  <si>
    <t>1.排污主管:采购并安装DN300钢带管240米,路面恢复浇筑C25砼硬化10.35立方米;2.排污支管:采购并安装DN200波纹S2管60米、DN110波纹S2管240米，路面恢复浇筑C25砼硬化6.345立方米 ；3.厌氧发酵池：用M7.5红砖支砌42立方和7.2立方三格式厌氧发酵池各1个；4.检查井:M7.5红砖支砌检查井12个；5.沉淀池：M7.5红砖支砌沉淀池17个。</t>
  </si>
  <si>
    <t>老城乡2023年第一批中央财衔接推进乡村振兴补助资金农村污水治理项目建设内容及投资计划汇总表</t>
  </si>
  <si>
    <t>填报单位：元谋县老城乡人民政府</t>
  </si>
  <si>
    <t>单位负责人:文增斌</t>
  </si>
  <si>
    <t>填报人:刘玉鑫</t>
  </si>
  <si>
    <t>联系电话:18487182898</t>
  </si>
  <si>
    <t>上报时间：2023年1月15日</t>
  </si>
  <si>
    <t>老城乡</t>
  </si>
  <si>
    <t>那能</t>
  </si>
  <si>
    <t>那化村</t>
  </si>
  <si>
    <t>老城乡2023年那能村委会那化村污水收集处理项目</t>
  </si>
  <si>
    <t>1.新建那化村污水收集工程：架设主巷DN300 HDPE钢带管130m，DN200 HDPE波纹管316m，支巷DN160 PE管751m，沟槽土方开挖169.79m³，回填砂99.07m³；安装Φ315塑料检查井60套，配套安装井圈井盖60套；混凝土路面开挖恢复416.7㎡；2.新建污水处理设施：安装30m³玻璃钢三格式化粪池1座，土方开挖45m³。3.农业用水沟恢复131m，浇筑C25砼37.99m³，0.3m*0.3m路侧排盖板沟256m，Φ400水泥涵管安装18米。</t>
  </si>
  <si>
    <t>大那村</t>
  </si>
  <si>
    <t>老城乡2023年那能村委会大那村污水收集处理项目</t>
  </si>
  <si>
    <t>1.新建大那村污水收集工程：架设DN200 HDPE波纹管1989m，沟槽土方开挖397.8m³，回填砂176.23m³；安装Φ315塑料检查井45套，配套安装井圈井盖45套；混凝土路面开挖恢复795.6㎡；2.新建污水处理设施：安装30m³玻璃钢三格式化粪池1套，新建100㎡生态湿地1个、150㎡生态湿地1个，M7.5浆砌石挡墙砌筑142.4m³。</t>
  </si>
  <si>
    <t>尹地</t>
  </si>
  <si>
    <t>阿郎村</t>
  </si>
  <si>
    <t>老城乡2023年尹地村委会阿郎村污水收集处理项目</t>
  </si>
  <si>
    <t>1.新建阿郎村污水收集工程：架设DN200 HDPE波纹管2700m，沟槽土方开挖540m³，回填砂239.22m³；安装Φ315塑料检查井62套，配套安装井圈井盖62套；混凝土路面开挖恢复1116㎡；2.新建污水处理设施：新建135m³氧化塘1个（15m*3m*3m），土方开挖368m³，M7.5浆砌石砌筑79.2m³，池底、池壁浇筑C25混凝土30.6m³。</t>
  </si>
  <si>
    <t>茂易村</t>
  </si>
  <si>
    <t>老城乡2023年尹地村委会茂易村污水收集处理项目</t>
  </si>
  <si>
    <t>1.新建茂易村污水收集工程：架设主巷DN300 HDPE钢带管1284m，支巷DN200 HDPE波纹管1109m，沟槽土方开挖498.44m³，回填砂174.76m³；安装Φ450塑料检查井78套，配套安装井圈井盖78套；混凝土路面开挖恢复1085.6㎡；2.新建污水处理设施：安装9m³玻璃钢三格式化粪池1座，150m³砖砌氧化池1个。</t>
  </si>
  <si>
    <t>丙月</t>
  </si>
  <si>
    <t>大月旧</t>
  </si>
  <si>
    <t>老城乡2023年丙月村委会大月旧村污水收集处理项目</t>
  </si>
  <si>
    <t>1.新建大月旧村污水收集工程：架设主巷DN200 HDPE钢带管323m，支巷DN160 PE管667m，沟槽土方开挖124.63m³，回填砂62.3m³；安装Φ315塑料检查井50套，配套安装井圈井盖50套；混凝土路面开挖恢复329.3㎡；2.新建污水处理设施：安装30m³玻璃钢三格式化粪池1座，土方开挖45m³。</t>
  </si>
  <si>
    <t>丙岭哨村</t>
  </si>
  <si>
    <t>老城乡2023年丙月村委会丙岭哨村污水收集处理项目</t>
  </si>
  <si>
    <t>1.新建丙岭哨村污水收集工程：架设主巷DN200 HDPE波纹管209.7m，沟槽土方开挖41.94m³，回填砂18.58m³；安装Φ315塑料检查井20套，配套安装井圈井盖20套；混凝土路面开挖恢复83.88㎡；新建污水收集沟渠长270m，浇筑C20砼沟帮沟底89.31m³，主路侧排水沟处置铺设钢筋砼盖板80.3m；2.新建污水处理设施：新建18m³过滤池1座，浇筑C25池底池壁顶板10.42m³，钢筋制安0.96t；安装6m³玻璃钢三格式化粪池2座，土方开挖31.48m³。</t>
  </si>
  <si>
    <t>山后</t>
  </si>
  <si>
    <t>老城乡2023年丙月村委会山后村污水收集处理项目</t>
  </si>
  <si>
    <t>1.新建山后村污水收集工程：架设DN200 HDPE波纹管570m，DN160 PE管85m，沟槽土方开挖182.4m³，回填砂50.5m³，回填土方114m³；三面光沟渠建设长52米，沟心宽0.4m,沟心深0.4m，浇筑C20混凝土12.48m³；安装Φ315塑料检查井13套，配套安装井圈井盖13套；混凝土路面开挖恢复73㎡；2.新建污水处理设施：砌筑20m³砖砌三格式化粪池1座，土方开挖30m³。</t>
  </si>
  <si>
    <t>小月旧</t>
  </si>
  <si>
    <t>老城乡2023年丙月村委会小月旧村污水收集处理项目</t>
  </si>
  <si>
    <t>1.新建小月旧村污水收集工程：架设主巷DN200 HDPE波纹管362m，支巷DN160 PE管696m，沟槽土方开挖135.04m³，回填砂70.35m³；安装Φ315塑料检查井35套，配套安装井圈井盖35套，混凝土路面开挖恢复353.6㎡；2.新建污水处理设施：安装30m³玻璃钢三格式化粪池1座，6m³三格式化粪池1个，土方开挖45m³。</t>
  </si>
  <si>
    <t>兰家坟村</t>
  </si>
  <si>
    <t>老城乡2023年丙月村委会兰家坟村污水收集处理项目</t>
  </si>
  <si>
    <t>1.新建兰家坟村污水收集工程：架设DN200PE管528m，不埋设段管道包裹pap反射膜342.64㎡；架设DN160 PE管40m；沟槽土方开挖42m³，回填砂7.27m³；∠50mm×50mm×5mm热轧角钢焊制33个；安装Φ315塑料检查井8套，配套安装井圈井盖8套，300mm×300mm×500mm砖砌沉淀池6个；混凝土路面开挖恢复52.20㎡；2.新建污水处理设施：砌筑20m³砖砌三格式化粪池1座，2m³玻璃钢三格式化粪池1座，1.5m³玻璃钢三格式化粪池2座土方开挖30m³</t>
  </si>
  <si>
    <t>挨小</t>
  </si>
  <si>
    <t>上那蚌村</t>
  </si>
  <si>
    <t>老城乡2023年挨小村委会上那蚌村污水收集处理项目</t>
  </si>
  <si>
    <t>1.新建上那蚌村污水收集工程：架设DN160 PE管670m，沟槽土方开挖60.3m³，回填砂36.85m³；安装Φ315塑料检查井15套，配套安装井圈井盖15套；混凝土路面开挖恢复201㎡；2.新建污水处理设施：安装6m³玻璃钢三格式化粪池1座，4m³玻璃钢三格式化粪池4座，2m³玻璃钢三格式化粪池1座，土方开挖51m³。</t>
  </si>
  <si>
    <t>物茂乡2023年第一批中央财衔接推进乡村振兴补助资金农村污水治理项目建设内容及投资计划汇总表</t>
  </si>
  <si>
    <t>填报单位：物茂乡人民政府</t>
  </si>
  <si>
    <t>单位负责人:李林忠</t>
  </si>
  <si>
    <t>填报人:黄德杉</t>
  </si>
  <si>
    <t>联系电话:13987861906</t>
  </si>
  <si>
    <t>上报时间：2023年1月9日</t>
  </si>
  <si>
    <t>物茂乡</t>
  </si>
  <si>
    <t>罗兴村委会</t>
  </si>
  <si>
    <t>罗兴上村</t>
  </si>
  <si>
    <t>2023年中央衔接资金物茂乡罗兴村委会罗兴上村农村生活污水治理项目</t>
  </si>
  <si>
    <t>一、污水管道架设：普通８钢加厚钢带管φ300,1000m;埋管水泥路面砌缝开挖120m³，埋管土方开挖300m³，路面恢复硬化120m³，检查井及井盖80套，埋设PE管φ110，800m；PE管安装（污水管含弯头、接头520米）φ110,520m。二、氧化池：C25抗渗钢筋混凝土氧化池2座。</t>
  </si>
  <si>
    <t>罗兴下村</t>
  </si>
  <si>
    <t>2023年中央衔接资金物茂乡罗兴村委会罗兴下村农村生活污水治理项目</t>
  </si>
  <si>
    <t>一、污水管道架设：普通８钢加厚钢带管φ300,900m;埋管水泥路面砌缝开挖108m³，埋管土方开挖270m³，路面恢复硬化108m³，检查井及井盖870套，埋设PE管φ110，600m；PE管安装（污水管含弯头、接头420米）φ110,420m。二、氧化池：C25抗渗钢筋混凝土氧化池座。</t>
  </si>
  <si>
    <t>物茂村委会</t>
  </si>
  <si>
    <t>那化</t>
  </si>
  <si>
    <t>2023年中央衔接资金物茂乡物茂村委会那化村农村生活污水治理项目</t>
  </si>
  <si>
    <t>一、污水管道架设：钢带增强聚乙烯PE螺旋双碧波纹管DN400、500m；钢带增强聚乙烯PE螺旋双碧波纹管DN300、1050m；PE200管DN200、770m；管槽开挖987.5m³，管槽回填360.4m³，管槽垫层226.6m³，路面破除1133㎡，土方外运988.1m³，路面恢复466.6㎡污水检查井；红砖砌二四墙1m*2m（内空）15座，红砖砌二四墙1m*0.8m（内空）（内空）20座，成品塑料污水检查井10座。二、化粪池：90m³1座，243m³1座。</t>
  </si>
  <si>
    <t>龙潭</t>
  </si>
  <si>
    <t>2023年中央衔接资金物茂乡物茂村委会龙潭村农村生活污水治理项目</t>
  </si>
  <si>
    <t>一、污水管道架设：机械挖土方555.66m³，路面混凝土拆除166.2㎡，土方回填夯实555.66m³，余土外运30m³，双壁波纹管DN300、594m，塑料排污管DN110、207m，路面恢复160.2㎡，塑料污水检查井25座，雨水篦子19座。二、砖砌化粪池16m³一座</t>
  </si>
  <si>
    <t>虎溪村委会</t>
  </si>
  <si>
    <t>虎溪</t>
  </si>
  <si>
    <t>2023年中央衔接资金物茂乡虎溪村委会虎溪村农村生活污水治理项目</t>
  </si>
  <si>
    <t>一、污水管道架设：混凝土路面切割开挖搬运230.8m³，土石方开挖及清运977m³，铺设外径300双壁波纹钢带管排污主管道包含接头和安装1000m，铺设外径200的PVC支管道包含接头和安装320m，铺设外径160的PVC支管道包含接头和安装210m，铺设外径110的PVC支管道包含接头和安装650m，石粉回填506.2m³，土方回填240m³，C20砼路面修复230.8m³，砖砌检查井及盖板600*600.5套，砖砌检查井及盖板800*800.20套。二、化粪池：化粪池土石方开挖及清运215m³，砖砌化粪池建设30m³2个。</t>
  </si>
  <si>
    <t>丙满</t>
  </si>
  <si>
    <t>2023年中央衔接资金物茂乡虎溪村委会丙满村农村生活污水治理项目</t>
  </si>
  <si>
    <t>一、污水管道架设：混凝土路面切割开挖搬运123.2m³，土石方开挖及清运552.4m³，铺设外径300双壁波纹钢带管排污主管道包含接头和安装611m，铺设外径110的PVC支管道包含接头和安装424m，石粉回填282.56m³，土方回填146.64m³，C20砼路面修复123.2m³，砖砌检查井及盖板600*600.19套，砖砌检查井及盖板800*800.16套。二、化粪池：砖砌化粪池建设土方开挖及外运55m³，砖砌化粪池建设30m³1个</t>
  </si>
  <si>
    <t>散止</t>
  </si>
  <si>
    <t>2023年中央衔接资金物茂乡虎溪村委会散止村农村生活污水治理项目</t>
  </si>
  <si>
    <t>一、污水管道架设：混凝土路面切割开挖搬运64.22m³，土石方开挖及清运282.55m³，铺设DN300双壁波纹钢带管排污主管道包含接头和安装305m，铺设Φ160的PVC支管道包含接头和安装67m，铺设Φ110的PVC支管道包含接头和安装190m，铺设DN150的镀锌钢管30m，石粉包管145.13m³，土方回填73.2m³，C25砼路面修复64.22m³，检查井及盖板16套。二、化粪池：三格式化粪池土石方开挖及清运405m³，三格式化粪池30m³1套。</t>
  </si>
  <si>
    <t>凹鲊村委会</t>
  </si>
  <si>
    <t>竹棚</t>
  </si>
  <si>
    <t>2023年中央衔接资金物茂乡凹鲊村委会竹棚村农村生活污水治理项目</t>
  </si>
  <si>
    <t>一、污水管道架设：水泥路面砌缝、开挖314m³，管道土方开挖414m³，管道回填土方236m³，沟底砂垫层59m³，C20砼路面修复89m³，双壁波纹管846m，检查井18套，化粪池30m³两个。</t>
  </si>
  <si>
    <t>河外</t>
  </si>
  <si>
    <t>2023年中央衔接资金物茂乡凹鲊村委会河外村农村生活污水治理项目</t>
  </si>
  <si>
    <t>一、污水管道架设：水泥路面砌缝、开挖74.52m³，管道土方开挖186.3m³，土方外运74.52m³，管道回填土方55.89m³，沟底砂垫层37.26m³，C20砼路面修复74.52m³，双壁波纹管ф200、65m，双壁波纹管ф300、446m，双壁波纹管ф400、110m，沟砌75#砂浆毛石12.8m³，检查井18套。二、化粪池：砖砌化粪池1座30m³</t>
  </si>
  <si>
    <t>芝麻村委会</t>
  </si>
  <si>
    <t>芝麻下村</t>
  </si>
  <si>
    <t>2023年中央衔接资金物茂乡芝麻村委会芝麻下村农村生活污水治理项目</t>
  </si>
  <si>
    <t>一、污水管道架设：混凝土路面切割开挖搬运112m³，土石方开挖及清运560m³，铺设外径300双壁波纹钢带管排污主管道包含接头和安装700m，石粉回填280m³，土方回填168m³，C20砼路面修复112m³，检查井及盖板19套。二、化粪池：三格式化粪池土石方开挖及清运405m³，化粪池30m³1座。</t>
  </si>
  <si>
    <t>平田乡2023年第一批中央财衔接推进乡村振兴补助资金农村污水治理项目建设内容及投资计划汇总表</t>
  </si>
  <si>
    <t>填报单位：平田乡人民政府</t>
  </si>
  <si>
    <t>单位负责人:罗绍伟</t>
  </si>
  <si>
    <t>填报人:杨云杰</t>
  </si>
  <si>
    <t>联系电话:15758530778</t>
  </si>
  <si>
    <t>上报时间：2023年1月10日</t>
  </si>
  <si>
    <t>平田乡</t>
  </si>
  <si>
    <t>新康村委会</t>
  </si>
  <si>
    <t>凤尾村</t>
  </si>
  <si>
    <t>2023年中央衔接资金平田乡新康村委会凤尾村农村生活污水治理项目</t>
  </si>
  <si>
    <t>1.村内污水管道建设：混凝土路面切割开挖搬运总长1880米190.20m³。土石方开挖及清运总长1880米947.00m³。铺设外径400增强螺旋钢带管（SN8国标）排污主管道长350米。铺设外径300增强螺旋钢带管（SN8国标）排污支管道长530米。铺设外径200增强螺旋钢带管（SN8国标）排污支管道长1000米。砂砾石回填总长1880米170.20m³。土方回填回填总长1880米303.30m³。C25砼路面修复总长1880米170.20m³。砖砌检查井及钢筋混凝土盖板配套设施15套。路面边沟钢筋混凝土沟盖板总长35米（每块：1*2.4*0.15）35块。混凝土三面光排水沟长35米，沟心宽0.5米，高0.5米，沟帮宽0.2米，沟底厚0.1米，C20砼浇筑，合计10.15m³。路面钢筋混凝土沟盖板长35米（每块0.7*0.5*0.15）70块，安装20m³三格式塑钢化粪桶一个。</t>
  </si>
  <si>
    <t>新源村、华康村、鸿源村</t>
  </si>
  <si>
    <t>2023年中央衔接资金平田乡新康村委会新源村、华康村、鸿源村农村生活污水治理项目</t>
  </si>
  <si>
    <t>1.村内污水管道建设：混凝土路面凿除开挖搬运总长2284米151.47m³。土石方开挖及清运总长3480米1002.44m³。铺设外径400增强螺旋钢带管（SN8国标）排污主管道长70米。铺设外径300增强螺旋钢带管（SN8国标）排污支管道长254米。铺设外径200增强螺旋钢带管（SN8国标）排污支管道长3156米。砂砾石回填总长3480米173m³。土方回填总长3480米328.22m³。C25砼路面修复总长2284米151.47m³。砖砌检查井及钢筋混凝土盖板配套设施54套2.新建三格式塑钢化粪桶2个：化粪桶安装土石方开挖回填及清运50m³。安装20m³三格式塑钢化粪桶一个，安装30m³三格式塑钢化粪桶一个，围栏长35米。</t>
  </si>
  <si>
    <t>龙坪村</t>
  </si>
  <si>
    <t>2023年中央衔接资金平田乡新康村委会龙坪村农村生活污水治理项目</t>
  </si>
  <si>
    <t>1.村内污水管道建设：混凝土路面凿除开挖搬运总长850米51m³。土石方开挖及清运总长850米204m³。铺设外径200增强螺旋钢带管（SN8国标）排污支管道长850米。砂砾石回填总长850米34m³。土方回填总长850米68m³。C25砼路面修复总长850米68m³。砖砌检查井及钢筋混凝土盖板配套设施15套。新建三格式塑钢化粪桶3个：化粪桶安装土石方开挖回填及清运40m³，安装10m³三格式塑钢化粪桶两个，20m³三格式塑钢化粪桶一个。</t>
  </si>
  <si>
    <t>平田村委会</t>
  </si>
  <si>
    <t>丙令村</t>
  </si>
  <si>
    <t>2023年中央衔接资金平田乡平田村委会丙令村农村生活污水治理项目</t>
  </si>
  <si>
    <r>
      <t>1.村内污水管道建设：混凝土路面凿除开挖搬运总长3000米272.20m³。土石方开挖及清运总长3000米1287.6m³。铺设外径400增强螺旋钢带管（SN8国标）排污主管道长60米。铺设外径300增强螺旋钢带管（SN8国标）排污支管道长1140米。铺设外径200增强螺旋钢带管（SN8国标）排污支管道长1800米。砂砾石回填总长3000米241.2m³。土方回填回填总长3000米402.6m³。C25砼路面修复总长3000米241.2m³。砖砌检查井及钢筋混凝土盖板配套设施20套。混凝土三面光排水沟长128米，沟心宽0.5米，高0.5米，沟帮宽0.2米，沟底厚0.1米，C20砼浇筑32m³。路面钢筋混凝土沟盖板长128米（每块0.7*0.5*0.15）256块。2.新建氧化塘1个：氧化塘土石方开挖及清运150m³。砌筑氧化塘一个100m³（10*4*2.5），上底宽0.6米，下底宽1.4米，底厚0.7米；合计98m³。钢筋混凝土浇筑隔板长总8米，高2.5米，厚0.3米；合计6m³。氧化塘水泥砂浆抹面长28，高2.5米；合计70m</t>
    </r>
    <r>
      <rPr>
        <vertAlign val="superscript"/>
        <sz val="8"/>
        <rFont val="宋体"/>
        <family val="0"/>
      </rPr>
      <t>2</t>
    </r>
    <r>
      <rPr>
        <sz val="8"/>
        <rFont val="宋体"/>
        <family val="0"/>
      </rPr>
      <t>。围栏长35米。3.新建三格式塑钢化粪桶3个：化粪桶安装土石方开挖回填及清运70m³，安装20m³三格式塑钢化粪桶两个，30m³三格式塑钢化粪桶一个。</t>
    </r>
  </si>
  <si>
    <t>小户岭村</t>
  </si>
  <si>
    <t>2023年中央衔接资金平田乡平田村委会小户岭村农村生活污水治理项目</t>
  </si>
  <si>
    <t>1.村内污水管道建设：混凝土路面凿除开挖搬运总长795米75.86m³。土石方开挖及清运总长795米352.72m³。铺设外径300增强螺旋钢带管（SN8国标）排污主管道长352米。铺设外径200增强螺旋钢带管（SN8国标）排污支管道长443米。砂砾石回填总长795米67m³。土方回填总长795米109.36m³。C25砼路面修复总长795米67m³。砖砌检查井及钢筋混凝土盖板配套设施59套。2.新建三格式化粪池4个：四个三格式化粪池土石方开挖及清运（5*6*2,3*5*2,2*2*2,1*2*2）；合计102m³。浇筑四个三格式化粪池及钢筋混凝土盖板（5*6*2,3*5*2,2*2*2,1*2*2)，底部厚0.3米，四边厚0.25，中间两格间隔厚0.25米，盖板厚0.2米；合计62.5m³。</t>
  </si>
  <si>
    <t>班皂利村</t>
  </si>
  <si>
    <t>2023年中央衔接资金平田乡平田村委会班皂利村农村生活污水治理项目</t>
  </si>
  <si>
    <t>1.村内污水管道建设：混凝土路面凿除开挖搬运总长1298米100.68m³。土石方开挖及清运总长1298米442.62m³。铺设外径300增强螺旋钢带管（SN8国标）排污主管道长285米。铺设外径200增强螺旋钢带管（SN8国标）排污支管道长1013米。砂砾石回填总长1298米80.42m³。土方回填总长1298米140.89m³。C25砼路面修复总长1298米80.42m³。砖砌检查井及钢筋混凝土盖板配套设施20套。路面钢筋混凝土沟盖板长100米（每块0.7*0.5*0.15）200块。2.新建三格式化粪池3个：三个三格式化粪池土石方开挖及清运（两个2*2*1.5,一个4*6*2.5）；合计72m³。浇筑三个三格式化化粪池及钢筋混凝土盖板（两个2*2*1.5,一个4*6*2.5），底部厚0.3米，四边厚0.25，中间两格间隔厚0.25米，盖板厚0.2米；合计42.5m³。</t>
  </si>
  <si>
    <t>新昌村委会</t>
  </si>
  <si>
    <t>万代老村</t>
  </si>
  <si>
    <t>2023年中央衔接资金平田乡新昌村委会万代老村农村生活污水治理项目</t>
  </si>
  <si>
    <t>1.村内污水管道建设：混凝土路面凿除开挖搬运总长870米69.6m³。土石方开挖及清运总长1720米478m³。铺设外径300增强螺旋钢带管（SN8国标）排污支管道长220米。铺设外径200增强螺旋钢带管（SN8国标）排污支管道长1200米。铺设外径铺设外径110加厚PE管长300米，铺设直径110的PVC管650米。砂砾石回填总长1420米78.8m³。土方回填回填总长1720米160.20m³。C25砼路面修复总长870米34.8m³。砖砌检查井及钢筋混凝土盖板配套设施45套。钢筋混凝土沟盖板152块（0.9*0.5*0.15），村内破损路面路基平整及土石方清运长1200米，村内破损路面C25砼硬化，总长1200米405.45m³。2.新建三格式塑钢化粪桶2个：化粪桶安装土石方开挖回填及清运180m³。安装50m³三格式塑钢化粪桶两个。围栏长45米。</t>
  </si>
  <si>
    <t>新村</t>
  </si>
  <si>
    <t>2023年中央衔接资金平田乡新昌村委会新村农村生活污水治理项目</t>
  </si>
  <si>
    <t>1.村内污水管道建设：混凝土路面凿除开挖搬运总长550米39.80m³。土石方开挖及清运总长550米113.10m³。铺设外径200增强螺旋钢带管（SN8国标）排污支管道长340米。铺设直径径110加厚PE管长210米。砂砾石回填总长340米20.40m³。土方回填回填总长550米39.80m³。C25砼路面修复总长550米39.80m³。砖砌检查井及钢筋混凝土盖板配套设施10套。2.新建三格式塑钢化粪桶2个：化粪桶安装土石方开挖回填及清运100m³。安装20m³三格式塑钢化粪桶两个。围栏长35米。</t>
  </si>
  <si>
    <t>新华乡2023年中央财政衔接资金第一批农村污水治理项目建设内容及投资计划汇总表</t>
  </si>
  <si>
    <t>填报单位：新华乡人民政府</t>
  </si>
  <si>
    <t>单位负责人:曾彩雯</t>
  </si>
  <si>
    <t>填报人:娄鲜鲜</t>
  </si>
  <si>
    <t>联系电话:13759471210</t>
  </si>
  <si>
    <t>新华乡</t>
  </si>
  <si>
    <t>新平村委会</t>
  </si>
  <si>
    <t>团坝</t>
  </si>
  <si>
    <t>新华乡2023年中央财政衔接资金第一批农村污水治理项目（团坝村）</t>
  </si>
  <si>
    <t>主管DN300污水沟槽混凝土开挖29.52m³；主管DN300污水沟槽土方开挖118.08m³；主管DN300污水沟槽土方回填88.56m³；主管DN300污水管网铺设安装246m(波纹管φ300）；主管DN200污水沟槽混凝土开挖64.6m³主管DN200污水沟槽土方开挖258m³主管DN200污水沟槽土方回填64.6m³主管DN200污水管网铺设安装646m（PVCφ110）</t>
  </si>
  <si>
    <t>新华村委会</t>
  </si>
  <si>
    <t>班庄</t>
  </si>
  <si>
    <t>新华乡2023年中央财政衔接资金第一批农村污水治理项目（班庄）</t>
  </si>
  <si>
    <t>主管污水沟槽混凝土开挖211.2m³；主管污水沟槽土方开挖844.8m³；主管污水沟槽土方回填422.4m³；主管污水管网铺设安装1760m(波纹管φ300）；支管污水沟槽混凝土开挖189m³；支管污水沟槽土方开挖378m³；支管污水沟槽土方回填189m³；支管污水管网铺设安装1890m（PVCφ110）；埋管路面恢复硬化25.42m³；</t>
  </si>
  <si>
    <t>庙下</t>
  </si>
  <si>
    <t>新华乡2023年中央财政衔接资金第一批农村污水治理项目（庙下）</t>
  </si>
  <si>
    <t>架设波纹管主管834米834m;主管埋管水泥路面开挖100.08m³;主管埋管土方开挖250.2m³;路面恢复硬化125.38m³;钢筋混凝土浇筑盖板8m³;支管埋管水泥路面开挖25.3m³;支管埋管土方开挖50.6m³;埋设支管253米253m;</t>
  </si>
  <si>
    <t>庙上</t>
  </si>
  <si>
    <t>新华乡2023年中央财政衔接资金第一批农村污水治理项目（庙上）</t>
  </si>
  <si>
    <t>主管污水沟槽混凝土开挖102m³；主管污水沟槽土方开挖408m³；主管污水沟槽土方回填204m³；主管污水管网铺设安装850m(波纹管φ300）；支管污水沟槽混凝土开挖40m³；支管污水沟槽土方开挖80m³；支管污水沟槽土方回填40m³；支管污水管网铺设安装400m(波纹管φ200)；埋管路面恢复硬化31.8m³；</t>
  </si>
  <si>
    <t>大河边村委会</t>
  </si>
  <si>
    <t>西河</t>
  </si>
  <si>
    <t>新华乡2023年中央财政衔接资金第一批农村污水治理项目（西河）</t>
  </si>
  <si>
    <t>主管污水管网铺设安装DN300波纹管600米;支管污水管网铺设安装DN110波纹管300米；路面恢复硬化108立方米；土石方开挖及建设沉砂池；新建化粪池3个</t>
  </si>
  <si>
    <t>自立</t>
  </si>
  <si>
    <t>新华乡2023年中央财政衔接资金第一批农村污水治理项目（自立）</t>
  </si>
  <si>
    <t>主管污水沟槽混凝土开挖54m³;主管污水沟槽土方开挖360m³;主管污水沟槽土方回填216m³;主管污水管网铺设安装450m(波纹管φ300);支管污水沟槽混凝土开挖9.96m³;支管污水沟槽土方开挖19.92m³;支管污水沟槽土方回填9.96m³;支管污水管网铺设安装249m(PVCφ110)</t>
  </si>
  <si>
    <t>仲家村</t>
  </si>
  <si>
    <t>新华乡2023年中央财政衔接资金第一批农村污水治理项目（仲家村）</t>
  </si>
  <si>
    <t>主管污水沟槽混凝土开挖43.2m³;主管污水沟槽土方开挖172.8m³;主管污水沟槽土方回填86.4m³;主管污水管网铺设安装360m(波纹管φ300）;支管污水沟槽混凝土开挖11.4m³;支管污水沟槽土方开挖22.8m³支管污水沟槽土方回填11.4m³;支管污水管网铺设安装264m（PVCφ110）</t>
  </si>
  <si>
    <t>烂泥田</t>
  </si>
  <si>
    <t>新华乡2023年中央财政衔接资金第一批农村污水治理项目（烂泥田）</t>
  </si>
  <si>
    <t>主管污水沟槽混凝土开挖218.4m³;主管污水沟槽土方开挖873.6m³;主管污水沟槽土方回填436.8m³;主管污水管网铺设安装1820m(波纹管φ300）;埋管路面恢复硬化31m³</t>
  </si>
  <si>
    <t>华丰村委会</t>
  </si>
  <si>
    <t>凹不果</t>
  </si>
  <si>
    <t>新华乡2023年中央财政衔接资金第一批农村污水治理项目（凹不果）</t>
  </si>
  <si>
    <t>主管污水沟槽混凝土开挖72m³；主管污水沟槽土方开挖288m³；主管污水沟槽土方回填324m³；主管污水管网铺设安装600m(波纹管φ300）；支管污水沟槽混凝土开挖48m³；支管污水沟槽土方开挖96m³；支管污水沟槽土方回填48m³；支管污水管网铺设安装1200m（PVCφ110）；埋管路面恢复硬化36.8m³</t>
  </si>
  <si>
    <t>小村</t>
  </si>
  <si>
    <t>新华乡2023年中央财政衔接资金第一批农村污水治理项目（小村）</t>
  </si>
  <si>
    <t>主管污水沟槽混凝土开挖144m³；主管污水沟槽土方开挖576m³；主管污水沟槽土方回填288m³；主管污水管网铺设安装1200m(波纹管φ300）；支管污水沟槽混凝土开挖24m³；支管污水沟槽土方开挖48m³；支管污水沟槽土方回填24m³；支管污水管网铺设安装600m（PVCφ110）；埋管路面恢复硬化8.13m³；</t>
  </si>
  <si>
    <t>江边乡2023年第一批中央财衔接推进乡村振兴补助资金农村污水治理项目建设内容及投资计划汇总表</t>
  </si>
  <si>
    <t>填报单位：江边乡人民政府</t>
  </si>
  <si>
    <t>单位负责人:杨茂魁</t>
  </si>
  <si>
    <t>填报人:范晓祥</t>
  </si>
  <si>
    <t>联系电话:13508852821</t>
  </si>
  <si>
    <t>上报时间：2022.1.15</t>
  </si>
  <si>
    <t>江边乡</t>
  </si>
  <si>
    <t>阿卓村委会</t>
  </si>
  <si>
    <t>阿卓村村</t>
  </si>
  <si>
    <t>江边乡阿卓村委会阿卓村农村生活污水治理项目</t>
  </si>
  <si>
    <t>铺设排污DN300（DN200）钢带增强聚乙烯螺旋波纹管排污主管网450米，架设110PVC支管540米，安装入户检查井50个，安装φ700检查井8座，安装25立方米化粪池1个，安装1.5m³化粪桶3个，建设120m³污水处理氧化塘1个，路面破除54立方米，开挖土方200.5立方米，路面恢复浇筑C20砼54立方米。</t>
  </si>
  <si>
    <t>和尚村村</t>
  </si>
  <si>
    <t>江边乡阿卓村委会和尚村农村生活污水治理项目</t>
  </si>
  <si>
    <t>铺设排污DN300（DN200）钢带增强聚乙烯螺旋波纹管排污主管网1117米，架设110PVC支管260米，安装入户检查井57个，安装φ700检查井10座，安装1.5m³化粪桶1个，建设384m³污水处理氧化塘1个，路面破除6立方米，开挖土方519立方米，路面恢复浇筑C20砼6立方米。</t>
  </si>
  <si>
    <t>卡莫村委会</t>
  </si>
  <si>
    <t>小卡莫村</t>
  </si>
  <si>
    <t>江边乡卡莫村委会小卡莫村农村生活污水治理项目</t>
  </si>
  <si>
    <t>铺设排污DN300（DN200）钢带增强聚乙烯螺旋波纹管排污主管网550米，架设110PVC支管400米，安装入户检查井104个，安装φ700检查井10座，安装100立方米化粪池2个，路面破除50立方米，开挖土方500立方米，路面恢复浇筑C20砼50立方米。</t>
  </si>
  <si>
    <t>小雪坡村</t>
  </si>
  <si>
    <t>江边乡卡莫村委会小雪坡村农村生活污水治理项目</t>
  </si>
  <si>
    <t>铺设排污DN300（DN200）钢带增强聚乙烯螺旋波纹管排污主管网800米，架设110PVC支管800米，安装入户检查井98个，安装φ700检查井18座，安装100立方米化粪池2个，路面破除150立方米，开挖土方500立方米，路面恢复浇筑C20砼150立方米。</t>
  </si>
  <si>
    <t>大卡莫村</t>
  </si>
  <si>
    <t>江边乡卡莫村委会大卡莫村农村生活污水治理项目</t>
  </si>
  <si>
    <t>铺设排污DN300（DN200）钢带增强聚乙烯螺旋波纹管排污主管网1006米，架设110PVC支管1179米，安装入户检查井88个，安装φ700检查井17座，安装100立方米化粪池1个，路面破除120.7立方米，开挖土方420立方米，路面恢复浇筑C20砼120.7立方米。</t>
  </si>
  <si>
    <t>中村村委会</t>
  </si>
  <si>
    <t>中村</t>
  </si>
  <si>
    <t>江边乡中村村委会中村农村生活污水治理项目</t>
  </si>
  <si>
    <t>埋设1.5m³分片化粪池20个，架设110PVC管550米。</t>
  </si>
  <si>
    <t>那治村</t>
  </si>
  <si>
    <t>江边乡中村村委会那治村农村生活污水治理项目</t>
  </si>
  <si>
    <t>铺设排污DN300（DN200）钢带增强聚乙烯螺旋波纹管排污主管网50米，安装75立方米化粪池1个，架设110PVC管110米。</t>
  </si>
  <si>
    <t>大树村委会</t>
  </si>
  <si>
    <t>打腊村</t>
  </si>
  <si>
    <t>江边乡大树村委会打腊村农村生活污水治理项目</t>
  </si>
  <si>
    <t>铺设排污DN300（DN200）钢带增强聚乙烯螺旋波纹管排污主管网926米，架设110PVC支管350米，安装入户检查井57个，安装φ700检查井10座，安装100立方米化粪池1个，安装25立方米化粪池1个，路面破除119.2立方米，开挖土方250.32立方米，路面恢复浇筑C20砼119.2立方米。</t>
  </si>
  <si>
    <t>盐水井村委会</t>
  </si>
  <si>
    <t>金马村</t>
  </si>
  <si>
    <t>江边乡盐水井村委会金马村农村生活污水治理项目</t>
  </si>
  <si>
    <t>铺设排污DN300（DN200）钢带增强聚乙烯螺旋波纹管排污主管网2900米，架设110PVC支管400米，安装入户检查井137个，安装φ700检查井60座，安装100立方米化粪池2个，安装25立方米化粪池1个，路面破除240立方米，开挖土方2900立方米，路面恢复浇筑C20砼1039.2立方米。</t>
  </si>
  <si>
    <t>沙沟箐村</t>
  </si>
  <si>
    <t>江边乡盐水井村委会沙沟箐村农村生活污水治理项目</t>
  </si>
  <si>
    <t>埋设1.5m³分片化粪池9个，架设110PVC管270米。</t>
  </si>
  <si>
    <t>龙街村委会</t>
  </si>
  <si>
    <t>阿柱河村</t>
  </si>
  <si>
    <t>江边乡龙街村委会阿柱河村农村生活污水治理项目</t>
  </si>
  <si>
    <t>铺设排污DN300（DN200）钢带增强聚乙烯螺旋波纹管排污主管网624米，安装入户检查井17个，安装φ700检查井36座，安装100立方米化粪池1个，开挖土方624立方米。</t>
  </si>
  <si>
    <t>姜驿乡2023年第一批中央财衔接推进乡村振兴补助资金农村污水治理项目建设内容及投资计划汇总表</t>
  </si>
  <si>
    <t>填报单位：姜驿乡人民政府</t>
  </si>
  <si>
    <t>单位负责人:余金海</t>
  </si>
  <si>
    <t>填报人:陈滢</t>
  </si>
  <si>
    <t>联系电话:15877933622</t>
  </si>
  <si>
    <t>上报时间：2023.1.12</t>
  </si>
  <si>
    <t>姜驿乡</t>
  </si>
  <si>
    <t>水平石</t>
  </si>
  <si>
    <t>小海子</t>
  </si>
  <si>
    <t>2023年中央衔接资金姜驿乡水平石村委会小海子村农村生活污水治理项目</t>
  </si>
  <si>
    <t>1.混凝土地面管网基槽土石方开挖200米；
2.铺设DN400双壁波纹钢带管排污主管道长200米；
3.混凝土地面修复200米。</t>
  </si>
  <si>
    <t>大村</t>
  </si>
  <si>
    <t>2023年中央衔接资金姜驿乡水平石村委会大村农村生活污水治理项目</t>
  </si>
  <si>
    <t>1.混凝土地面管网基槽土石方开挖815米；
2.铺设DN400双壁波纹钢带管排污主管道长815米；
3.混凝土地面修复815米。</t>
  </si>
  <si>
    <t>那黑沟</t>
  </si>
  <si>
    <t>2023年中央衔接资金姜驿乡水平石村委会那黑沟村农村生活污水治理项目</t>
  </si>
  <si>
    <t>1.混凝土地面管网基槽土石方开挖226米；
2.铺设DN400双壁波纹钢带管排污主管道长86米；
3.铺设DN300双壁波纹钢带管排污支管道长140米；
4.混凝土地面修复226米。</t>
  </si>
  <si>
    <t>红花新村</t>
  </si>
  <si>
    <t>2023年中央衔接资金姜驿乡水平石村委会红花新村农村生活污水治理项目</t>
  </si>
  <si>
    <t>1.混凝土地面管网基槽土石方开挖114米
2.铺设DN400双壁波纹钢带管排污主管道长114米；
3.混凝土地面修复114米。</t>
  </si>
  <si>
    <t>石榴新村</t>
  </si>
  <si>
    <t>2023年中央衔接资金姜驿乡水平石村委会石榴新村农村生活污水治理项目</t>
  </si>
  <si>
    <t>1.混凝土地面管网基槽土石方开挖159米；
2.铺设DN600双壁波纹钢带管排污主管道长116米；
3.铺设DN500双壁波纹钢带管排污支管道长43米；
4.混凝土地面修复159米。</t>
  </si>
  <si>
    <t>阿拉益</t>
  </si>
  <si>
    <t>2023年中央衔接资金姜驿乡水平石村委会阿拉益村农村生活污水治理项目</t>
  </si>
  <si>
    <t>1.混凝土地面管网基槽土石方开挖845米
2.铺设DN400双壁波纹钢带管排污主管道长845米；
3.混凝土地面修复845米。</t>
  </si>
  <si>
    <t>姜驿</t>
  </si>
  <si>
    <t>泥嘎姑</t>
  </si>
  <si>
    <t>2023年中央衔接资金姜驿乡姜驿村委会泥嘎姑村农村生活污水治理项目</t>
  </si>
  <si>
    <t>1.混凝土地面管网基槽土石方开挖251米
2.铺设DN400双壁波纹钢带管排污主管道长251米；
3.混凝土地面修复251米。</t>
  </si>
  <si>
    <t>白铜厂</t>
  </si>
  <si>
    <t>2023年中央衔接资金姜驿乡姜驿村委会白铜厂村农村生活污水治理项目</t>
  </si>
  <si>
    <t>1.混凝土地面管网基槽土石方开挖92米
2.铺设DN400双壁波纹钢带管排污主管道长92米；
3.混凝土地面修复92米。</t>
  </si>
  <si>
    <t>糯拉鲊</t>
  </si>
  <si>
    <t>2023年中央衔接资金姜驿乡糯拉鲊村委会糯拉鲊村农村生活污水治理项目</t>
  </si>
  <si>
    <t>1.混凝土地面管网基槽土石方开挖460米
2.铺设DN400双壁波纹钢带管排污主管道长460米；
3.混凝土地面修复460米。</t>
  </si>
  <si>
    <t>画匠</t>
  </si>
  <si>
    <t>2023年中央衔接资金姜驿乡画匠村委会画匠村农村生活污水治理项目</t>
  </si>
  <si>
    <t>1.混凝土地面管网基槽土石方开挖555米；
2.铺设DN400双壁波纹钢带管排污主管道长390米；
3.铺设DN300双壁波纹钢带管排污支管道长165米；
4.混凝土地面修复555米。</t>
  </si>
  <si>
    <t>七嘎</t>
  </si>
  <si>
    <t>2023年中央衔接资金姜驿乡画匠村委会七嘎村农村生活污水治理项目</t>
  </si>
  <si>
    <t>1.混凝土地面管网基槽土石方开挖450米
2.铺设DN400双壁波纹钢带管排污主管道长450米；
3.混凝土地面修复450米。</t>
  </si>
  <si>
    <t>凉山乡2023年第一批中央财衔接推进乡村振兴补助资金农村污水治理项目建设内容及投资计划汇总表</t>
  </si>
  <si>
    <t>填报单位：凉山乡人民政府</t>
  </si>
  <si>
    <t>单位负责人:王龙</t>
  </si>
  <si>
    <t>填报人:杨晓宇</t>
  </si>
  <si>
    <t>联系电话:18487356670</t>
  </si>
  <si>
    <t>凉山乡</t>
  </si>
  <si>
    <t>把世者</t>
  </si>
  <si>
    <t>2023年中央衔接资金凉山乡把世者村委会把世者村农村生活污水治理项目</t>
  </si>
  <si>
    <t>DN200双壁波纹管200m,φ160PVC管742m,新建钢筋C20砼污水处理池4个</t>
  </si>
  <si>
    <t>松树林</t>
  </si>
  <si>
    <t>2023年中央衔接资金凉山乡把世者村委会松树林村农村生活污水治理项目</t>
  </si>
  <si>
    <t>DN200双壁波纹管439m,φ110PVC管29m,新建钢筋C20砼污水处理池2个</t>
  </si>
  <si>
    <t>上砍金</t>
  </si>
  <si>
    <t>2023年中央衔接资金凉山乡把世者村委会上砍金村农村生活污水治理项目</t>
  </si>
  <si>
    <t>DN200双壁波纹管259m,φ110PVC管20m,新建钢筋C20砼污水处理池2个</t>
  </si>
  <si>
    <t>那迪</t>
  </si>
  <si>
    <t>一丘田</t>
  </si>
  <si>
    <t>2023年中央衔接资金凉山乡那迪村委会一丘田村农村生活污水治理项目</t>
  </si>
  <si>
    <t>DN200双壁波纹管196m,φ110PVC管195m,新建钢筋C20砼污水处理池3个</t>
  </si>
  <si>
    <t>樟木树</t>
  </si>
  <si>
    <t>2023年中央衔接资金凉山乡那迪村委会樟木树村农村生活污水治理项目</t>
  </si>
  <si>
    <t>DN200双壁波纹管192m,φ110PVC管280m,新建钢筋C20砼污水处理池3个</t>
  </si>
  <si>
    <t>三家村</t>
  </si>
  <si>
    <t>2023年中央衔接资金凉山乡那迪村委会三家村农村生活污水治理项目</t>
  </si>
  <si>
    <t>DN200双壁波纹管582m,φ110PVC管186m,新建钢筋C20砼污水处理池2个</t>
  </si>
  <si>
    <t>大水井</t>
  </si>
  <si>
    <t>2023年中央衔接资金凉山乡大水井村委会大水井村农村生活污水治理项目</t>
  </si>
  <si>
    <t>DN200双壁波纹管306m,新建φ110PVC70m,新建玻璃钢污水处理池6个</t>
  </si>
  <si>
    <t>阿羊</t>
  </si>
  <si>
    <t>2023年中央衔接资金凉山乡大水井村委会阿羊村农村生活污水治理项目</t>
  </si>
  <si>
    <t>DN200双壁波纹管228m,新建φ110PVC248m,新建玻璃钢污水处理池5个</t>
  </si>
  <si>
    <t>田房</t>
  </si>
  <si>
    <t>2023年中央衔接资金凉山乡大水井村委会田房村农村生活污水治理项目</t>
  </si>
  <si>
    <t>DN200双壁波纹管313m,新建φ110PVC200m,新建玻璃钢污水处理池1个</t>
  </si>
  <si>
    <t>冷水箐</t>
  </si>
  <si>
    <t>陡丫口</t>
  </si>
  <si>
    <t>2023年中央衔接资金凉山乡冷水箐村委会陡丫口村农村生活污水治理项目</t>
  </si>
  <si>
    <t>DN200双壁波纹管454m,新建φ110PVC441m,新建钢筋C20砼污水处理池3个</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</si>
</sst>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00_);[Red]\(0.00\)"/>
    <numFmt numFmtId="178" formatCode="0.000_);[Red]\(0.000\)"/>
    <numFmt numFmtId="179" formatCode="0_);[Red]\(0\)"/>
    <numFmt numFmtId="180" formatCode="0.00_ "/>
    <numFmt numFmtId="181" formatCode="0.00;[Red]0.00"/>
    <numFmt numFmtId="182" formatCode="0_ "/>
    <numFmt numFmtId="183" formatCode="0.0000_ "/>
  </numFmts>
  <fonts count="54">
    <font>
      <sz val="12"/>
      <name val="宋体"/>
      <family val="0"/>
    </font>
    <font>
      <sz val="11"/>
      <name val="宋体"/>
      <family val="0"/>
    </font>
    <font>
      <sz val="9"/>
      <name val="宋体"/>
      <family val="0"/>
    </font>
    <font>
      <sz val="9"/>
      <color indexed="8"/>
      <name val="宋体"/>
      <family val="0"/>
    </font>
    <font>
      <sz val="22"/>
      <color indexed="8"/>
      <name val="黑体"/>
      <family val="3"/>
    </font>
    <font>
      <b/>
      <sz val="9"/>
      <name val="宋体"/>
      <family val="0"/>
    </font>
    <font>
      <sz val="10"/>
      <name val="宋体"/>
      <family val="0"/>
    </font>
    <font>
      <sz val="9"/>
      <name val="方正仿宋_GBK"/>
      <family val="4"/>
    </font>
    <font>
      <b/>
      <sz val="10"/>
      <name val="方正仿宋简体"/>
      <family val="0"/>
    </font>
    <font>
      <sz val="10"/>
      <name val="Times New Roman"/>
      <family val="1"/>
    </font>
    <font>
      <sz val="10"/>
      <color indexed="8"/>
      <name val="宋体"/>
      <family val="0"/>
    </font>
    <font>
      <sz val="20"/>
      <color indexed="8"/>
      <name val="黑体"/>
      <family val="3"/>
    </font>
    <font>
      <sz val="8"/>
      <name val="宋体"/>
      <family val="0"/>
    </font>
    <font>
      <b/>
      <sz val="10"/>
      <name val="宋体"/>
      <family val="0"/>
    </font>
    <font>
      <sz val="18"/>
      <color indexed="8"/>
      <name val="黑体"/>
      <family val="3"/>
    </font>
    <font>
      <b/>
      <sz val="8"/>
      <name val="宋体"/>
      <family val="0"/>
    </font>
    <font>
      <sz val="8"/>
      <color indexed="8"/>
      <name val="宋体"/>
      <family val="0"/>
    </font>
    <font>
      <sz val="8"/>
      <name val="仿宋"/>
      <family val="3"/>
    </font>
    <font>
      <sz val="20"/>
      <name val="黑体"/>
      <family val="3"/>
    </font>
    <font>
      <sz val="8"/>
      <name val="仿宋_GB2312"/>
      <family val="3"/>
    </font>
    <font>
      <b/>
      <sz val="8"/>
      <color indexed="8"/>
      <name val="方正仿宋简体"/>
      <family val="0"/>
    </font>
    <font>
      <sz val="9"/>
      <color indexed="8"/>
      <name val="华文仿宋"/>
      <family val="0"/>
    </font>
    <font>
      <sz val="11"/>
      <color indexed="8"/>
      <name val="宋体"/>
      <family val="0"/>
    </font>
    <font>
      <sz val="22"/>
      <name val="黑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0"/>
      <name val="Arial"/>
      <family val="2"/>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vertAlign val="superscript"/>
      <sz val="9"/>
      <name val="方正仿宋_GBK"/>
      <family val="4"/>
    </font>
    <font>
      <vertAlign val="superscript"/>
      <sz val="8"/>
      <name val="宋体"/>
      <family val="0"/>
    </font>
    <font>
      <sz val="10"/>
      <color theme="1"/>
      <name val="Calibri"/>
      <family val="0"/>
    </font>
    <font>
      <sz val="10"/>
      <name val="Calibri"/>
      <family val="0"/>
    </font>
    <font>
      <sz val="10"/>
      <color rgb="FF000000"/>
      <name val="宋体"/>
      <family val="0"/>
    </font>
    <font>
      <sz val="10"/>
      <color theme="1"/>
      <name val="宋体"/>
      <family val="0"/>
    </font>
    <font>
      <sz val="11"/>
      <name val="Calibri"/>
      <family val="0"/>
    </font>
    <font>
      <sz val="8"/>
      <color theme="1"/>
      <name val="Calibri"/>
      <family val="0"/>
    </font>
    <font>
      <sz val="8"/>
      <name val="Calibri"/>
      <family val="0"/>
    </font>
    <font>
      <b/>
      <sz val="8"/>
      <color theme="1"/>
      <name val="方正仿宋简体"/>
      <family val="0"/>
    </font>
    <font>
      <sz val="11"/>
      <color theme="1"/>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
      <left style="thin"/>
      <right/>
      <top style="thin"/>
      <bottom/>
    </border>
    <border>
      <left style="thin"/>
      <right/>
      <top/>
      <bottom style="thin"/>
    </border>
    <border>
      <left/>
      <right/>
      <top style="thin"/>
      <bottom/>
    </border>
    <border>
      <left/>
      <right style="thin"/>
      <top style="thin"/>
      <bottom/>
    </border>
    <border>
      <left/>
      <right/>
      <top/>
      <bottom style="thin"/>
    </border>
    <border>
      <left/>
      <right style="thin"/>
      <top/>
      <bottom style="thin"/>
    </border>
    <border>
      <left style="thin">
        <color indexed="8"/>
      </left>
      <right style="thin">
        <color indexed="8"/>
      </right>
      <top/>
      <bottom style="thin">
        <color indexed="8"/>
      </bottom>
    </border>
  </borders>
  <cellStyleXfs count="8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22"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6" fillId="3"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0" borderId="0">
      <alignment vertical="center"/>
      <protection/>
    </xf>
    <xf numFmtId="0" fontId="33" fillId="0" borderId="3" applyNumberFormat="0" applyFill="0" applyAlignment="0" applyProtection="0"/>
    <xf numFmtId="0" fontId="0" fillId="0" borderId="0">
      <alignment vertical="center"/>
      <protection/>
    </xf>
    <xf numFmtId="0" fontId="0" fillId="0" borderId="0">
      <alignment vertical="center"/>
      <protection/>
    </xf>
    <xf numFmtId="0" fontId="34" fillId="0" borderId="3" applyNumberFormat="0" applyFill="0" applyAlignment="0" applyProtection="0"/>
    <xf numFmtId="0" fontId="0" fillId="0" borderId="0">
      <alignment vertical="center"/>
      <protection/>
    </xf>
    <xf numFmtId="0" fontId="26" fillId="7" borderId="0" applyNumberFormat="0" applyBorder="0" applyAlignment="0" applyProtection="0"/>
    <xf numFmtId="0" fontId="29" fillId="0" borderId="4" applyNumberFormat="0" applyFill="0" applyAlignment="0" applyProtection="0"/>
    <xf numFmtId="0" fontId="35" fillId="2" borderId="5" applyNumberFormat="0" applyAlignment="0" applyProtection="0"/>
    <xf numFmtId="0" fontId="36" fillId="0" borderId="0">
      <alignment/>
      <protection/>
    </xf>
    <xf numFmtId="0" fontId="26" fillId="3" borderId="0" applyNumberFormat="0" applyBorder="0" applyAlignment="0" applyProtection="0"/>
    <xf numFmtId="0" fontId="37" fillId="2" borderId="1" applyNumberFormat="0" applyAlignment="0" applyProtection="0"/>
    <xf numFmtId="0" fontId="38" fillId="8" borderId="6" applyNumberFormat="0" applyAlignment="0" applyProtection="0"/>
    <xf numFmtId="0" fontId="22" fillId="9" borderId="0" applyNumberFormat="0" applyBorder="0" applyAlignment="0" applyProtection="0"/>
    <xf numFmtId="0" fontId="26" fillId="10"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9" borderId="0" applyNumberFormat="0" applyBorder="0" applyAlignment="0" applyProtection="0"/>
    <xf numFmtId="0" fontId="42" fillId="11" borderId="0" applyNumberFormat="0" applyBorder="0" applyAlignment="0" applyProtection="0"/>
    <xf numFmtId="0" fontId="22" fillId="12" borderId="0" applyNumberFormat="0" applyBorder="0" applyAlignment="0" applyProtection="0"/>
    <xf numFmtId="0" fontId="26" fillId="13" borderId="0" applyNumberFormat="0" applyBorder="0" applyAlignment="0" applyProtection="0"/>
    <xf numFmtId="0" fontId="0" fillId="0" borderId="0">
      <alignment vertical="center"/>
      <protection/>
    </xf>
    <xf numFmtId="0" fontId="22" fillId="14" borderId="0" applyNumberFormat="0" applyBorder="0" applyAlignment="0" applyProtection="0"/>
    <xf numFmtId="0" fontId="22" fillId="12" borderId="0" applyNumberFormat="0" applyBorder="0" applyAlignment="0" applyProtection="0"/>
    <xf numFmtId="0" fontId="0" fillId="0" borderId="0">
      <alignment vertical="center"/>
      <protection/>
    </xf>
    <xf numFmtId="0" fontId="22" fillId="6" borderId="0" applyNumberFormat="0" applyBorder="0" applyAlignment="0" applyProtection="0"/>
    <xf numFmtId="0" fontId="22" fillId="3" borderId="0" applyNumberFormat="0" applyBorder="0" applyAlignment="0" applyProtection="0"/>
    <xf numFmtId="0" fontId="26" fillId="8" borderId="0" applyNumberFormat="0" applyBorder="0" applyAlignment="0" applyProtection="0"/>
    <xf numFmtId="0" fontId="26" fillId="15" borderId="0" applyNumberFormat="0" applyBorder="0" applyAlignment="0" applyProtection="0"/>
    <xf numFmtId="0" fontId="22" fillId="6" borderId="0" applyNumberFormat="0" applyBorder="0" applyAlignment="0" applyProtection="0"/>
    <xf numFmtId="0" fontId="22" fillId="11" borderId="0" applyNumberFormat="0" applyBorder="0" applyAlignment="0" applyProtection="0"/>
    <xf numFmtId="0" fontId="26" fillId="16" borderId="0" applyNumberFormat="0" applyBorder="0" applyAlignment="0" applyProtection="0"/>
    <xf numFmtId="0" fontId="22" fillId="12" borderId="0" applyNumberFormat="0" applyBorder="0" applyAlignment="0" applyProtection="0"/>
    <xf numFmtId="0" fontId="36" fillId="0" borderId="0">
      <alignment/>
      <protection/>
    </xf>
    <xf numFmtId="0" fontId="26" fillId="17" borderId="0" applyNumberFormat="0" applyBorder="0" applyAlignment="0" applyProtection="0"/>
    <xf numFmtId="0" fontId="26" fillId="18" borderId="0" applyNumberFormat="0" applyBorder="0" applyAlignment="0" applyProtection="0"/>
    <xf numFmtId="0" fontId="22" fillId="4" borderId="0" applyNumberFormat="0" applyBorder="0" applyAlignment="0" applyProtection="0"/>
    <xf numFmtId="0" fontId="36" fillId="0" borderId="0">
      <alignment/>
      <protection/>
    </xf>
    <xf numFmtId="0" fontId="36" fillId="0" borderId="0">
      <alignment/>
      <protection/>
    </xf>
    <xf numFmtId="0" fontId="26" fillId="4" borderId="0" applyNumberFormat="0" applyBorder="0" applyAlignment="0" applyProtection="0"/>
    <xf numFmtId="0" fontId="0" fillId="0" borderId="0">
      <alignment/>
      <protection locked="0"/>
    </xf>
    <xf numFmtId="0" fontId="0" fillId="0" borderId="0">
      <alignment vertical="center"/>
      <protection/>
    </xf>
    <xf numFmtId="0" fontId="36" fillId="0" borderId="0">
      <alignment/>
      <protection/>
    </xf>
    <xf numFmtId="0" fontId="0" fillId="0" borderId="0">
      <alignment vertical="center"/>
      <protection/>
    </xf>
    <xf numFmtId="0" fontId="0" fillId="0" borderId="0">
      <alignment vertical="center"/>
      <protection/>
    </xf>
    <xf numFmtId="0" fontId="3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protection/>
    </xf>
    <xf numFmtId="0" fontId="0" fillId="0" borderId="0">
      <alignment vertical="center"/>
      <protection/>
    </xf>
    <xf numFmtId="0" fontId="22" fillId="0" borderId="0" applyProtection="0">
      <alignment vertical="center"/>
    </xf>
    <xf numFmtId="0" fontId="36" fillId="0" borderId="0">
      <alignment/>
      <protection/>
    </xf>
    <xf numFmtId="0" fontId="0" fillId="0" borderId="0">
      <alignment vertical="center"/>
      <protection/>
    </xf>
  </cellStyleXfs>
  <cellXfs count="175">
    <xf numFmtId="0" fontId="0" fillId="0" borderId="0" xfId="0" applyAlignment="1">
      <alignment vertical="center"/>
    </xf>
    <xf numFmtId="176" fontId="2" fillId="0" borderId="0" xfId="0" applyNumberFormat="1" applyFont="1" applyFill="1" applyBorder="1" applyAlignment="1">
      <alignment horizontal="center" vertical="center"/>
    </xf>
    <xf numFmtId="176" fontId="2"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xf>
    <xf numFmtId="176" fontId="3" fillId="0" borderId="0" xfId="0" applyNumberFormat="1" applyFont="1" applyFill="1" applyBorder="1" applyAlignment="1">
      <alignment horizontal="left" vertical="center" wrapText="1"/>
    </xf>
    <xf numFmtId="177" fontId="3" fillId="0" borderId="0"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176" fontId="3" fillId="0" borderId="0" xfId="0" applyNumberFormat="1" applyFont="1" applyFill="1" applyBorder="1" applyAlignment="1">
      <alignment vertical="center"/>
    </xf>
    <xf numFmtId="176"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wrapText="1"/>
    </xf>
    <xf numFmtId="177" fontId="4" fillId="0" borderId="0" xfId="0" applyNumberFormat="1" applyFont="1" applyFill="1" applyBorder="1" applyAlignment="1">
      <alignment horizontal="center" vertical="center"/>
    </xf>
    <xf numFmtId="176" fontId="3" fillId="0" borderId="0" xfId="0" applyNumberFormat="1" applyFont="1" applyFill="1" applyAlignment="1">
      <alignment horizontal="center" vertical="center"/>
    </xf>
    <xf numFmtId="176" fontId="3" fillId="0" borderId="0" xfId="0" applyNumberFormat="1" applyFont="1" applyFill="1" applyAlignment="1">
      <alignment horizontal="left" vertical="center"/>
    </xf>
    <xf numFmtId="177" fontId="3" fillId="0" borderId="0" xfId="0" applyNumberFormat="1" applyFont="1" applyFill="1" applyAlignment="1">
      <alignment vertical="center" wrapText="1"/>
    </xf>
    <xf numFmtId="176" fontId="5" fillId="0" borderId="9"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17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6" fillId="0" borderId="12" xfId="0" applyFont="1" applyFill="1" applyBorder="1" applyAlignment="1">
      <alignment horizontal="left" vertical="center" wrapText="1"/>
    </xf>
    <xf numFmtId="0" fontId="7"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xf>
    <xf numFmtId="0" fontId="9"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179" fontId="5" fillId="0" borderId="9" xfId="0" applyNumberFormat="1" applyFont="1" applyFill="1" applyBorder="1" applyAlignment="1">
      <alignment horizontal="center" vertical="center" wrapText="1"/>
    </xf>
    <xf numFmtId="180" fontId="5" fillId="0" borderId="9" xfId="0" applyNumberFormat="1" applyFont="1" applyFill="1" applyBorder="1" applyAlignment="1">
      <alignment horizontal="center" vertical="center"/>
    </xf>
    <xf numFmtId="176" fontId="4" fillId="0" borderId="0" xfId="0" applyNumberFormat="1" applyFont="1" applyFill="1" applyAlignment="1">
      <alignment horizontal="center" vertical="center"/>
    </xf>
    <xf numFmtId="176" fontId="3" fillId="0" borderId="0" xfId="0" applyNumberFormat="1" applyFont="1" applyFill="1" applyAlignment="1">
      <alignment vertical="center"/>
    </xf>
    <xf numFmtId="177" fontId="3" fillId="0" borderId="0" xfId="0" applyNumberFormat="1" applyFont="1" applyFill="1" applyAlignment="1">
      <alignment horizontal="left" vertical="center"/>
    </xf>
    <xf numFmtId="176" fontId="2" fillId="0" borderId="9" xfId="0" applyNumberFormat="1" applyFont="1" applyFill="1" applyBorder="1" applyAlignment="1">
      <alignment horizontal="center" vertical="center" wrapText="1"/>
    </xf>
    <xf numFmtId="176" fontId="6" fillId="0" borderId="9" xfId="0" applyNumberFormat="1" applyFont="1" applyFill="1" applyBorder="1" applyAlignment="1">
      <alignment horizontal="left" vertical="center" wrapText="1"/>
    </xf>
    <xf numFmtId="180" fontId="6" fillId="0" borderId="9" xfId="0" applyNumberFormat="1" applyFont="1" applyFill="1" applyBorder="1" applyAlignment="1">
      <alignment horizontal="center" vertical="center"/>
    </xf>
    <xf numFmtId="176" fontId="2" fillId="0" borderId="9" xfId="0" applyNumberFormat="1" applyFont="1" applyFill="1" applyBorder="1" applyAlignment="1">
      <alignment vertical="center"/>
    </xf>
    <xf numFmtId="177" fontId="3" fillId="0" borderId="0" xfId="0" applyNumberFormat="1" applyFont="1" applyFill="1" applyAlignment="1">
      <alignment vertical="center"/>
    </xf>
    <xf numFmtId="0" fontId="2" fillId="0" borderId="9" xfId="0" applyFont="1" applyFill="1" applyBorder="1" applyAlignment="1">
      <alignment horizontal="left" vertical="center" wrapText="1"/>
    </xf>
    <xf numFmtId="180"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181" fontId="6"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3" fillId="0" borderId="0" xfId="0" applyNumberFormat="1" applyFont="1" applyFill="1" applyAlignment="1">
      <alignment horizontal="center" vertical="center"/>
    </xf>
    <xf numFmtId="177" fontId="5" fillId="0" borderId="13" xfId="0" applyNumberFormat="1" applyFont="1" applyFill="1" applyBorder="1" applyAlignment="1">
      <alignment horizontal="center" vertical="center" wrapText="1"/>
    </xf>
    <xf numFmtId="177" fontId="5" fillId="0" borderId="14" xfId="0" applyNumberFormat="1" applyFont="1" applyFill="1" applyBorder="1" applyAlignment="1">
      <alignment horizontal="center" vertical="center" wrapText="1"/>
    </xf>
    <xf numFmtId="177" fontId="5" fillId="0" borderId="15" xfId="0" applyNumberFormat="1" applyFont="1" applyFill="1" applyBorder="1" applyAlignment="1">
      <alignment horizontal="center" vertical="center" wrapText="1"/>
    </xf>
    <xf numFmtId="177" fontId="5" fillId="0" borderId="16" xfId="0" applyNumberFormat="1" applyFont="1" applyFill="1" applyBorder="1" applyAlignment="1">
      <alignment horizontal="center" vertical="center" wrapText="1"/>
    </xf>
    <xf numFmtId="178" fontId="5" fillId="0" borderId="9" xfId="0" applyNumberFormat="1" applyFont="1" applyFill="1" applyBorder="1" applyAlignment="1">
      <alignment horizontal="center" vertical="center" wrapText="1"/>
    </xf>
    <xf numFmtId="180" fontId="3" fillId="0" borderId="9" xfId="0" applyNumberFormat="1" applyFont="1" applyFill="1" applyBorder="1" applyAlignment="1">
      <alignment horizontal="center" vertical="center"/>
    </xf>
    <xf numFmtId="0" fontId="45" fillId="19" borderId="9" xfId="0" applyFont="1" applyFill="1" applyBorder="1" applyAlignment="1">
      <alignment horizontal="center" vertical="center" wrapText="1"/>
    </xf>
    <xf numFmtId="0" fontId="6" fillId="0" borderId="17" xfId="0" applyFont="1" applyFill="1" applyBorder="1" applyAlignment="1">
      <alignment horizontal="center" vertical="center"/>
    </xf>
    <xf numFmtId="182" fontId="5" fillId="0" borderId="9" xfId="0" applyNumberFormat="1" applyFont="1" applyFill="1" applyBorder="1" applyAlignment="1">
      <alignment horizontal="center" vertical="center"/>
    </xf>
    <xf numFmtId="182" fontId="46" fillId="0" borderId="9" xfId="0" applyNumberFormat="1" applyFont="1" applyFill="1" applyBorder="1" applyAlignment="1">
      <alignment horizontal="center" vertical="center"/>
    </xf>
    <xf numFmtId="0" fontId="47" fillId="0" borderId="9" xfId="0" applyFont="1" applyFill="1" applyBorder="1" applyAlignment="1">
      <alignment horizontal="center" vertical="center"/>
    </xf>
    <xf numFmtId="180" fontId="2" fillId="0" borderId="9" xfId="0" applyNumberFormat="1" applyFont="1" applyFill="1" applyBorder="1" applyAlignment="1">
      <alignment horizontal="center" vertical="center" wrapText="1" shrinkToFit="1"/>
    </xf>
    <xf numFmtId="0" fontId="48" fillId="0" borderId="9" xfId="0" applyFont="1" applyFill="1" applyBorder="1" applyAlignment="1">
      <alignment horizontal="center" vertical="center"/>
    </xf>
    <xf numFmtId="0" fontId="6" fillId="0" borderId="12" xfId="0" applyFont="1" applyFill="1" applyBorder="1" applyAlignment="1">
      <alignment horizontal="center" vertical="center"/>
    </xf>
    <xf numFmtId="0" fontId="46" fillId="0" borderId="9" xfId="0" applyNumberFormat="1" applyFont="1" applyFill="1" applyBorder="1" applyAlignment="1">
      <alignment horizontal="center" vertical="center"/>
    </xf>
    <xf numFmtId="180" fontId="6" fillId="0" borderId="9" xfId="0" applyNumberFormat="1" applyFont="1" applyFill="1" applyBorder="1" applyAlignment="1">
      <alignment horizontal="center" vertical="center"/>
    </xf>
    <xf numFmtId="179" fontId="3" fillId="0" borderId="0" xfId="0" applyNumberFormat="1" applyFont="1" applyFill="1" applyAlignment="1">
      <alignment vertical="center"/>
    </xf>
    <xf numFmtId="182" fontId="2" fillId="0" borderId="9" xfId="0" applyNumberFormat="1" applyFont="1" applyFill="1" applyBorder="1" applyAlignment="1">
      <alignment horizontal="center" vertical="center" wrapText="1" shrinkToFit="1"/>
    </xf>
    <xf numFmtId="0" fontId="49" fillId="0" borderId="9" xfId="0" applyFont="1" applyFill="1" applyBorder="1" applyAlignment="1">
      <alignment horizontal="center" vertical="center" wrapText="1"/>
    </xf>
    <xf numFmtId="177" fontId="6" fillId="0" borderId="9" xfId="0" applyNumberFormat="1" applyFont="1" applyFill="1" applyBorder="1" applyAlignment="1">
      <alignment horizontal="center" vertical="center"/>
    </xf>
    <xf numFmtId="176" fontId="3" fillId="0" borderId="0" xfId="0" applyNumberFormat="1" applyFont="1" applyFill="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179" fontId="2" fillId="0" borderId="18" xfId="0" applyNumberFormat="1" applyFont="1" applyFill="1" applyBorder="1" applyAlignment="1">
      <alignment horizontal="center" vertical="center" wrapText="1"/>
    </xf>
    <xf numFmtId="177" fontId="2" fillId="0" borderId="0" xfId="0" applyNumberFormat="1" applyFont="1" applyFill="1" applyBorder="1" applyAlignment="1">
      <alignment vertical="center"/>
    </xf>
    <xf numFmtId="176" fontId="2" fillId="0" borderId="9" xfId="0" applyNumberFormat="1" applyFont="1" applyFill="1" applyBorder="1" applyAlignment="1">
      <alignment horizontal="left" vertical="center" wrapText="1"/>
    </xf>
    <xf numFmtId="0" fontId="6" fillId="0" borderId="9" xfId="0" applyFont="1" applyFill="1" applyBorder="1" applyAlignment="1">
      <alignment horizontal="center" vertical="center"/>
    </xf>
    <xf numFmtId="179" fontId="2" fillId="0" borderId="19" xfId="0" applyNumberFormat="1" applyFont="1" applyFill="1" applyBorder="1" applyAlignment="1">
      <alignment horizontal="center" vertical="center" wrapText="1"/>
    </xf>
    <xf numFmtId="176" fontId="3" fillId="0" borderId="9" xfId="0" applyNumberFormat="1" applyFont="1" applyFill="1" applyBorder="1" applyAlignment="1">
      <alignment horizontal="left" vertical="center" wrapText="1"/>
    </xf>
    <xf numFmtId="176" fontId="11" fillId="0" borderId="0" xfId="0" applyNumberFormat="1" applyFont="1" applyFill="1" applyAlignment="1">
      <alignment horizontal="center" vertical="center"/>
    </xf>
    <xf numFmtId="176" fontId="3" fillId="0" borderId="0" xfId="0" applyNumberFormat="1" applyFont="1" applyFill="1" applyAlignment="1">
      <alignment horizontal="center" vertical="center" wrapText="1"/>
    </xf>
    <xf numFmtId="0" fontId="6" fillId="0" borderId="17" xfId="0" applyFont="1" applyFill="1" applyBorder="1" applyAlignment="1">
      <alignment horizontal="center" vertical="center" wrapText="1"/>
    </xf>
    <xf numFmtId="0" fontId="2" fillId="0" borderId="9" xfId="0" applyFont="1" applyFill="1" applyBorder="1" applyAlignment="1">
      <alignment horizontal="left" vertical="center" wrapText="1"/>
    </xf>
    <xf numFmtId="181" fontId="2" fillId="0" borderId="9" xfId="0" applyNumberFormat="1" applyFont="1" applyFill="1" applyBorder="1" applyAlignment="1">
      <alignment horizontal="center" vertical="center"/>
    </xf>
    <xf numFmtId="179" fontId="5" fillId="0" borderId="20" xfId="0" applyNumberFormat="1" applyFont="1" applyFill="1" applyBorder="1" applyAlignment="1">
      <alignment horizontal="center" vertical="center" wrapText="1"/>
    </xf>
    <xf numFmtId="179" fontId="5" fillId="0" borderId="21" xfId="0" applyNumberFormat="1" applyFont="1" applyFill="1" applyBorder="1" applyAlignment="1">
      <alignment horizontal="center" vertical="center" wrapText="1"/>
    </xf>
    <xf numFmtId="179" fontId="5" fillId="0" borderId="22" xfId="0" applyNumberFormat="1" applyFont="1" applyFill="1" applyBorder="1" applyAlignment="1">
      <alignment horizontal="center" vertical="center" wrapText="1"/>
    </xf>
    <xf numFmtId="179" fontId="5" fillId="0" borderId="0" xfId="0" applyNumberFormat="1" applyFont="1" applyFill="1" applyAlignment="1">
      <alignment horizontal="center" vertical="center" wrapText="1"/>
    </xf>
    <xf numFmtId="176" fontId="2" fillId="0" borderId="0" xfId="0" applyNumberFormat="1" applyFont="1" applyFill="1" applyBorder="1" applyAlignment="1">
      <alignment horizontal="center" vertical="center" wrapText="1"/>
    </xf>
    <xf numFmtId="179" fontId="5" fillId="0" borderId="0" xfId="0" applyNumberFormat="1" applyFont="1" applyFill="1" applyBorder="1" applyAlignment="1">
      <alignment horizontal="center" vertical="center" wrapText="1"/>
    </xf>
    <xf numFmtId="180" fontId="5" fillId="0" borderId="0" xfId="0" applyNumberFormat="1" applyFont="1" applyFill="1" applyBorder="1" applyAlignment="1">
      <alignment horizontal="center" vertical="center"/>
    </xf>
    <xf numFmtId="0" fontId="12" fillId="0" borderId="9" xfId="0" applyFont="1" applyBorder="1" applyAlignment="1">
      <alignment horizontal="justify" vertical="center"/>
    </xf>
    <xf numFmtId="0" fontId="12" fillId="0" borderId="9" xfId="0" applyFont="1" applyBorder="1" applyAlignment="1">
      <alignment horizontal="justify" vertical="center"/>
    </xf>
    <xf numFmtId="180" fontId="13" fillId="0" borderId="9" xfId="0" applyNumberFormat="1" applyFont="1" applyFill="1" applyBorder="1" applyAlignment="1">
      <alignment horizontal="center" vertical="center"/>
    </xf>
    <xf numFmtId="0" fontId="6" fillId="0" borderId="9" xfId="0" applyFont="1" applyFill="1" applyBorder="1" applyAlignment="1">
      <alignment horizontal="left" vertical="center" wrapText="1"/>
    </xf>
    <xf numFmtId="179" fontId="2" fillId="0" borderId="9" xfId="23" applyNumberFormat="1" applyFont="1" applyFill="1" applyBorder="1" applyAlignment="1" applyProtection="1">
      <alignment horizontal="center" vertical="center" wrapText="1"/>
      <protection/>
    </xf>
    <xf numFmtId="177" fontId="10" fillId="0" borderId="9" xfId="0" applyNumberFormat="1" applyFont="1" applyFill="1" applyBorder="1" applyAlignment="1">
      <alignment horizontal="center" vertical="center"/>
    </xf>
    <xf numFmtId="181" fontId="2" fillId="0" borderId="9" xfId="0" applyNumberFormat="1" applyFont="1" applyFill="1" applyBorder="1" applyAlignment="1">
      <alignment horizontal="center" vertical="center"/>
    </xf>
    <xf numFmtId="182" fontId="5" fillId="0" borderId="0" xfId="0" applyNumberFormat="1" applyFont="1" applyFill="1" applyBorder="1" applyAlignment="1">
      <alignment horizontal="center" vertical="center"/>
    </xf>
    <xf numFmtId="180" fontId="6" fillId="0" borderId="9" xfId="0" applyNumberFormat="1" applyFont="1" applyFill="1" applyBorder="1" applyAlignment="1">
      <alignment horizontal="center" vertical="center" wrapText="1" shrinkToFit="1"/>
    </xf>
    <xf numFmtId="182" fontId="6" fillId="0" borderId="9" xfId="0" applyNumberFormat="1" applyFont="1" applyFill="1" applyBorder="1" applyAlignment="1">
      <alignment horizontal="center" vertical="center" wrapText="1" shrinkToFit="1"/>
    </xf>
    <xf numFmtId="182" fontId="13" fillId="0" borderId="9" xfId="0" applyNumberFormat="1" applyFont="1" applyFill="1" applyBorder="1" applyAlignment="1">
      <alignment horizontal="center" vertical="center"/>
    </xf>
    <xf numFmtId="176" fontId="2" fillId="0" borderId="0" xfId="0" applyNumberFormat="1" applyFont="1" applyFill="1" applyBorder="1" applyAlignment="1">
      <alignment horizontal="left" vertical="center" wrapText="1"/>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82" fontId="13" fillId="0" borderId="23" xfId="0" applyNumberFormat="1" applyFont="1" applyFill="1" applyBorder="1" applyAlignment="1">
      <alignment horizontal="center" vertical="center"/>
    </xf>
    <xf numFmtId="179" fontId="2" fillId="0" borderId="9"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176" fontId="14" fillId="0" borderId="0" xfId="0" applyNumberFormat="1" applyFont="1" applyFill="1" applyAlignment="1">
      <alignment horizontal="center" vertical="center" wrapText="1"/>
    </xf>
    <xf numFmtId="179" fontId="3" fillId="0" borderId="0" xfId="0" applyNumberFormat="1" applyFont="1" applyFill="1" applyAlignment="1">
      <alignment horizontal="left" vertical="center"/>
    </xf>
    <xf numFmtId="177" fontId="5" fillId="0" borderId="24" xfId="0" applyNumberFormat="1" applyFont="1" applyFill="1" applyBorder="1" applyAlignment="1">
      <alignment horizontal="center" vertical="center" wrapText="1"/>
    </xf>
    <xf numFmtId="177" fontId="5" fillId="0" borderId="25" xfId="0" applyNumberFormat="1" applyFont="1" applyFill="1" applyBorder="1" applyAlignment="1">
      <alignment horizontal="center" vertical="center" wrapText="1"/>
    </xf>
    <xf numFmtId="176" fontId="15" fillId="0" borderId="9" xfId="0" applyNumberFormat="1" applyFont="1" applyFill="1" applyBorder="1" applyAlignment="1">
      <alignment horizontal="center" vertical="center" wrapText="1"/>
    </xf>
    <xf numFmtId="177" fontId="15" fillId="0" borderId="9" xfId="0" applyNumberFormat="1" applyFont="1" applyFill="1" applyBorder="1" applyAlignment="1">
      <alignment horizontal="center" vertical="center" wrapText="1"/>
    </xf>
    <xf numFmtId="179" fontId="12"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50" fillId="0" borderId="9" xfId="0" applyFont="1" applyFill="1" applyBorder="1" applyAlignment="1">
      <alignment vertical="center" wrapText="1"/>
    </xf>
    <xf numFmtId="0" fontId="12" fillId="0" borderId="9" xfId="0" applyFont="1" applyFill="1" applyBorder="1" applyAlignment="1">
      <alignment horizontal="left" vertical="center" wrapText="1"/>
    </xf>
    <xf numFmtId="176" fontId="12" fillId="0" borderId="9" xfId="0" applyNumberFormat="1" applyFont="1" applyFill="1" applyBorder="1" applyAlignment="1">
      <alignment horizontal="center" vertical="center" wrapText="1"/>
    </xf>
    <xf numFmtId="181" fontId="17" fillId="19" borderId="9" xfId="0" applyNumberFormat="1" applyFont="1" applyFill="1" applyBorder="1" applyAlignment="1">
      <alignment horizontal="center" vertical="center" wrapText="1"/>
    </xf>
    <xf numFmtId="181" fontId="12" fillId="0" borderId="9" xfId="0" applyNumberFormat="1" applyFont="1" applyFill="1" applyBorder="1" applyAlignment="1">
      <alignment horizontal="center" vertical="center" wrapText="1"/>
    </xf>
    <xf numFmtId="0" fontId="51" fillId="0" borderId="9" xfId="0" applyFont="1" applyFill="1" applyBorder="1" applyAlignment="1">
      <alignment vertical="center" wrapText="1"/>
    </xf>
    <xf numFmtId="179" fontId="15" fillId="0" borderId="9" xfId="0" applyNumberFormat="1" applyFont="1" applyFill="1" applyBorder="1" applyAlignment="1">
      <alignment horizontal="center" vertical="center" wrapText="1"/>
    </xf>
    <xf numFmtId="180" fontId="15" fillId="0" borderId="9" xfId="0" applyNumberFormat="1" applyFont="1" applyFill="1" applyBorder="1" applyAlignment="1">
      <alignment horizontal="center" vertical="center" wrapText="1"/>
    </xf>
    <xf numFmtId="181" fontId="15" fillId="0" borderId="9" xfId="0" applyNumberFormat="1" applyFont="1" applyFill="1" applyBorder="1" applyAlignment="1">
      <alignment horizontal="center" vertical="center" wrapText="1"/>
    </xf>
    <xf numFmtId="176" fontId="18" fillId="0" borderId="0" xfId="0" applyNumberFormat="1" applyFont="1" applyFill="1" applyBorder="1" applyAlignment="1">
      <alignment horizontal="center" vertical="center"/>
    </xf>
    <xf numFmtId="176" fontId="18" fillId="0" borderId="0" xfId="0" applyNumberFormat="1" applyFont="1" applyFill="1" applyBorder="1" applyAlignment="1">
      <alignment horizontal="left" vertical="center"/>
    </xf>
    <xf numFmtId="176" fontId="18" fillId="0" borderId="0" xfId="0" applyNumberFormat="1" applyFont="1" applyFill="1" applyBorder="1" applyAlignment="1">
      <alignment horizontal="left" vertical="center" wrapText="1"/>
    </xf>
    <xf numFmtId="177" fontId="18" fillId="0" borderId="0"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0" xfId="0" applyNumberFormat="1" applyFont="1" applyFill="1" applyBorder="1" applyAlignment="1">
      <alignment horizontal="left" vertical="center"/>
    </xf>
    <xf numFmtId="177" fontId="2" fillId="0" borderId="0" xfId="0" applyNumberFormat="1" applyFont="1" applyFill="1" applyBorder="1" applyAlignment="1">
      <alignment horizontal="left" vertical="center"/>
    </xf>
    <xf numFmtId="179" fontId="6" fillId="0" borderId="9"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180" fontId="46" fillId="0" borderId="9" xfId="0" applyNumberFormat="1" applyFont="1" applyFill="1" applyBorder="1" applyAlignment="1">
      <alignment horizontal="center" vertical="center"/>
    </xf>
    <xf numFmtId="177" fontId="5" fillId="0" borderId="26" xfId="0" applyNumberFormat="1" applyFont="1" applyFill="1" applyBorder="1" applyAlignment="1">
      <alignment horizontal="center" vertical="center" wrapText="1"/>
    </xf>
    <xf numFmtId="177" fontId="5" fillId="0" borderId="27" xfId="0" applyNumberFormat="1" applyFont="1" applyFill="1" applyBorder="1" applyAlignment="1">
      <alignment horizontal="center" vertical="center" wrapText="1"/>
    </xf>
    <xf numFmtId="177" fontId="5" fillId="0" borderId="28" xfId="0" applyNumberFormat="1" applyFont="1" applyFill="1" applyBorder="1" applyAlignment="1">
      <alignment horizontal="center" vertical="center" wrapText="1"/>
    </xf>
    <xf numFmtId="178" fontId="15" fillId="0" borderId="9" xfId="0" applyNumberFormat="1" applyFont="1" applyFill="1" applyBorder="1" applyAlignment="1">
      <alignment horizontal="center" vertical="center" wrapText="1"/>
    </xf>
    <xf numFmtId="180" fontId="19" fillId="0" borderId="12" xfId="0" applyNumberFormat="1" applyFont="1" applyFill="1" applyBorder="1" applyAlignment="1">
      <alignment horizontal="center" vertical="center" wrapText="1"/>
    </xf>
    <xf numFmtId="181" fontId="12" fillId="0" borderId="9" xfId="88" applyNumberFormat="1" applyFont="1" applyFill="1" applyBorder="1" applyAlignment="1">
      <alignment horizontal="center" vertical="center" wrapText="1"/>
      <protection/>
    </xf>
    <xf numFmtId="0" fontId="12" fillId="0" borderId="9" xfId="88" applyFont="1" applyFill="1" applyBorder="1" applyAlignment="1">
      <alignment horizontal="center" vertical="center" wrapText="1"/>
      <protection/>
    </xf>
    <xf numFmtId="0" fontId="12" fillId="0" borderId="9" xfId="0" applyFont="1" applyBorder="1" applyAlignment="1">
      <alignment horizontal="center" vertical="center"/>
    </xf>
    <xf numFmtId="0" fontId="52" fillId="0" borderId="9" xfId="0" applyFont="1" applyFill="1" applyBorder="1" applyAlignment="1">
      <alignment horizontal="center" vertical="center" wrapText="1"/>
    </xf>
    <xf numFmtId="180" fontId="12" fillId="0" borderId="12" xfId="0" applyNumberFormat="1" applyFont="1" applyFill="1" applyBorder="1" applyAlignment="1">
      <alignment horizontal="center" vertical="center" wrapText="1"/>
    </xf>
    <xf numFmtId="0" fontId="19" fillId="0" borderId="12" xfId="0" applyNumberFormat="1" applyFont="1" applyFill="1" applyBorder="1" applyAlignment="1">
      <alignment horizontal="center" vertical="center" wrapText="1"/>
    </xf>
    <xf numFmtId="181" fontId="12" fillId="19" borderId="9" xfId="88" applyNumberFormat="1" applyFont="1" applyFill="1" applyBorder="1" applyAlignment="1">
      <alignment horizontal="center" vertical="center" wrapText="1"/>
      <protection/>
    </xf>
    <xf numFmtId="0" fontId="12" fillId="19" borderId="9" xfId="88" applyFont="1" applyFill="1" applyBorder="1" applyAlignment="1">
      <alignment horizontal="center" vertical="center" wrapText="1"/>
      <protection/>
    </xf>
    <xf numFmtId="180" fontId="12" fillId="0" borderId="9" xfId="0" applyNumberFormat="1" applyFont="1" applyFill="1" applyBorder="1" applyAlignment="1">
      <alignment horizontal="center" vertical="center" wrapText="1"/>
    </xf>
    <xf numFmtId="182" fontId="15" fillId="0" borderId="9" xfId="0" applyNumberFormat="1" applyFont="1" applyFill="1" applyBorder="1" applyAlignment="1">
      <alignment horizontal="center" vertical="center" wrapText="1"/>
    </xf>
    <xf numFmtId="178" fontId="18" fillId="0" borderId="0" xfId="0" applyNumberFormat="1" applyFont="1" applyFill="1" applyBorder="1" applyAlignment="1">
      <alignment horizontal="center" vertical="center"/>
    </xf>
    <xf numFmtId="179" fontId="2" fillId="0" borderId="0" xfId="0" applyNumberFormat="1" applyFont="1" applyFill="1" applyBorder="1" applyAlignment="1">
      <alignment horizontal="left" vertical="center"/>
    </xf>
    <xf numFmtId="178" fontId="2" fillId="0" borderId="0" xfId="0" applyNumberFormat="1" applyFont="1" applyFill="1" applyBorder="1" applyAlignment="1">
      <alignment horizontal="center" vertical="center"/>
    </xf>
    <xf numFmtId="176" fontId="2" fillId="0" borderId="0" xfId="0" applyNumberFormat="1" applyFont="1" applyFill="1" applyBorder="1" applyAlignment="1">
      <alignment vertical="center"/>
    </xf>
    <xf numFmtId="177" fontId="5" fillId="0" borderId="29" xfId="0" applyNumberFormat="1" applyFont="1" applyFill="1" applyBorder="1" applyAlignment="1">
      <alignment horizontal="center" vertical="center" wrapText="1"/>
    </xf>
    <xf numFmtId="183" fontId="2" fillId="0" borderId="9" xfId="0" applyNumberFormat="1" applyFont="1" applyFill="1" applyBorder="1" applyAlignment="1">
      <alignment horizontal="center" vertical="center"/>
    </xf>
    <xf numFmtId="0" fontId="21"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183" fontId="2" fillId="0" borderId="9" xfId="0" applyNumberFormat="1" applyFont="1" applyFill="1" applyBorder="1" applyAlignment="1">
      <alignment horizontal="center" vertical="center" wrapText="1" shrinkToFit="1"/>
    </xf>
    <xf numFmtId="0" fontId="3" fillId="2" borderId="9" xfId="0" applyFont="1" applyFill="1" applyBorder="1" applyAlignment="1">
      <alignment horizontal="center" vertical="center"/>
    </xf>
    <xf numFmtId="0" fontId="21" fillId="2" borderId="9" xfId="0" applyFont="1" applyFill="1" applyBorder="1" applyAlignment="1">
      <alignment horizontal="center" vertical="center" wrapText="1"/>
    </xf>
    <xf numFmtId="0" fontId="53" fillId="0" borderId="9" xfId="0" applyFont="1" applyFill="1" applyBorder="1" applyAlignment="1">
      <alignment horizontal="center" vertical="center"/>
    </xf>
    <xf numFmtId="0" fontId="3" fillId="2" borderId="30" xfId="0" applyFont="1" applyFill="1" applyBorder="1" applyAlignment="1">
      <alignment horizontal="center" vertical="center" wrapText="1"/>
    </xf>
    <xf numFmtId="183" fontId="5" fillId="0" borderId="9" xfId="0" applyNumberFormat="1" applyFont="1" applyFill="1" applyBorder="1" applyAlignment="1">
      <alignment horizontal="center" vertical="center"/>
    </xf>
    <xf numFmtId="0" fontId="0" fillId="0" borderId="0" xfId="0" applyAlignment="1">
      <alignment vertical="center"/>
    </xf>
    <xf numFmtId="0" fontId="15" fillId="0" borderId="9" xfId="0" applyFont="1" applyFill="1" applyBorder="1" applyAlignment="1">
      <alignment horizontal="center" vertical="center" wrapText="1"/>
    </xf>
    <xf numFmtId="0" fontId="15" fillId="0" borderId="9" xfId="0" applyFont="1" applyBorder="1" applyAlignment="1">
      <alignment vertical="center"/>
    </xf>
    <xf numFmtId="0" fontId="12" fillId="0" borderId="9" xfId="0" applyFont="1" applyBorder="1" applyAlignment="1">
      <alignment vertical="center"/>
    </xf>
    <xf numFmtId="176" fontId="23" fillId="0" borderId="0" xfId="0" applyNumberFormat="1" applyFont="1" applyFill="1" applyBorder="1" applyAlignment="1">
      <alignment horizontal="left" vertical="center" wrapText="1"/>
    </xf>
    <xf numFmtId="176" fontId="2" fillId="0" borderId="0" xfId="0" applyNumberFormat="1" applyFont="1" applyFill="1" applyBorder="1" applyAlignment="1">
      <alignment horizontal="left" vertical="center" wrapText="1"/>
    </xf>
    <xf numFmtId="179" fontId="2" fillId="0" borderId="9" xfId="0" applyNumberFormat="1" applyFont="1" applyFill="1" applyBorder="1" applyAlignment="1">
      <alignment horizontal="center" vertical="center" wrapText="1"/>
    </xf>
    <xf numFmtId="0" fontId="15" fillId="0" borderId="0" xfId="0" applyFont="1" applyBorder="1" applyAlignment="1">
      <alignment vertical="center"/>
    </xf>
    <xf numFmtId="0" fontId="12" fillId="0" borderId="0" xfId="0" applyFont="1" applyBorder="1" applyAlignment="1">
      <alignment vertical="center"/>
    </xf>
    <xf numFmtId="176" fontId="3" fillId="0" borderId="0" xfId="0" applyNumberFormat="1" applyFont="1" applyFill="1" applyBorder="1" applyAlignment="1">
      <alignment horizontal="left" vertical="center" wrapText="1"/>
    </xf>
  </cellXfs>
  <cellStyles count="75">
    <cellStyle name="Normal" xfId="0"/>
    <cellStyle name="常规 2_2018年核桃提质增效项目"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解释性文本" xfId="34"/>
    <cellStyle name="常规 6 2" xfId="35"/>
    <cellStyle name="标题 1" xfId="36"/>
    <cellStyle name="常规 6 3" xfId="37"/>
    <cellStyle name="常规 9" xfId="38"/>
    <cellStyle name="标题 2" xfId="39"/>
    <cellStyle name="常规 82" xfId="40"/>
    <cellStyle name="60% - 强调文字颜色 1" xfId="41"/>
    <cellStyle name="标题 3" xfId="42"/>
    <cellStyle name="输出" xfId="43"/>
    <cellStyle name="常规 90" xfId="44"/>
    <cellStyle name="60% - 强调文字颜色 4"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常规 2 2 2" xfId="56"/>
    <cellStyle name="20% - 强调文字颜色 1" xfId="57"/>
    <cellStyle name="40% - 强调文字颜色 1" xfId="58"/>
    <cellStyle name="常规 2 2 3" xfId="59"/>
    <cellStyle name="20% - 强调文字颜色 2" xfId="60"/>
    <cellStyle name="40% - 强调文字颜色 2" xfId="61"/>
    <cellStyle name="强调文字颜色 3" xfId="62"/>
    <cellStyle name="强调文字颜色 4" xfId="63"/>
    <cellStyle name="20% - 强调文字颜色 4" xfId="64"/>
    <cellStyle name="40% - 强调文字颜色 4" xfId="65"/>
    <cellStyle name="强调文字颜色 5" xfId="66"/>
    <cellStyle name="40% - 强调文字颜色 5" xfId="67"/>
    <cellStyle name="常规 91" xfId="68"/>
    <cellStyle name="60% - 强调文字颜色 5" xfId="69"/>
    <cellStyle name="强调文字颜色 6" xfId="70"/>
    <cellStyle name="40% - 强调文字颜色 6" xfId="71"/>
    <cellStyle name="常规 87" xfId="72"/>
    <cellStyle name="常规 92" xfId="73"/>
    <cellStyle name="60% - 强调文字颜色 6" xfId="74"/>
    <cellStyle name="常规 29" xfId="75"/>
    <cellStyle name="常规 2 4" xfId="76"/>
    <cellStyle name="常规 103" xfId="77"/>
    <cellStyle name="常规 10 2 2" xfId="78"/>
    <cellStyle name="常规 10 13" xfId="79"/>
    <cellStyle name="常规 3 2" xfId="80"/>
    <cellStyle name="常规 4" xfId="81"/>
    <cellStyle name="常规 2 2" xfId="82"/>
    <cellStyle name="常规 2 3" xfId="83"/>
    <cellStyle name="常规 88" xfId="84"/>
    <cellStyle name="常规 3" xfId="85"/>
    <cellStyle name="常规 10_2016年计划减贫人员花名小贾" xfId="86"/>
    <cellStyle name="常规 89" xfId="87"/>
    <cellStyle name="常规 2"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Y189"/>
  <sheetViews>
    <sheetView tabSelected="1" zoomScaleSheetLayoutView="100" workbookViewId="0" topLeftCell="A1">
      <selection activeCell="M198" sqref="M198"/>
    </sheetView>
  </sheetViews>
  <sheetFormatPr defaultColWidth="9.00390625" defaultRowHeight="14.25"/>
  <cols>
    <col min="1" max="1" width="3.25390625" style="3" customWidth="1"/>
    <col min="2" max="3" width="6.125" style="3" customWidth="1"/>
    <col min="4" max="4" width="6.00390625" style="4" customWidth="1"/>
    <col min="5" max="5" width="4.375" style="3" customWidth="1"/>
    <col min="6" max="6" width="15.25390625" style="4" customWidth="1"/>
    <col min="7" max="7" width="41.50390625" style="5" customWidth="1"/>
    <col min="8" max="8" width="9.25390625" style="6" customWidth="1"/>
    <col min="9" max="9" width="7.625" style="6" customWidth="1"/>
    <col min="10" max="10" width="7.375" style="7" customWidth="1"/>
    <col min="11" max="11" width="6.50390625" style="7" customWidth="1"/>
    <col min="12" max="12" width="8.00390625" style="7" customWidth="1"/>
    <col min="13" max="13" width="7.375" style="7" customWidth="1"/>
    <col min="14" max="14" width="4.625" style="3" customWidth="1"/>
    <col min="15" max="15" width="5.375" style="3" customWidth="1"/>
    <col min="16" max="16" width="4.375" style="3" customWidth="1"/>
    <col min="17" max="17" width="4.25390625" style="3" customWidth="1"/>
    <col min="18" max="18" width="4.625" style="3" customWidth="1"/>
    <col min="19" max="21" width="4.25390625" style="3" customWidth="1"/>
    <col min="22" max="23" width="4.50390625" style="5" customWidth="1"/>
    <col min="24" max="24" width="15.50390625" style="8" customWidth="1"/>
    <col min="25" max="16384" width="9.00390625" style="8" customWidth="1"/>
  </cols>
  <sheetData>
    <row r="1" spans="1:23" ht="27">
      <c r="A1" s="9" t="s">
        <v>0</v>
      </c>
      <c r="B1" s="9"/>
      <c r="C1" s="9"/>
      <c r="D1" s="10"/>
      <c r="E1" s="9"/>
      <c r="F1" s="10"/>
      <c r="G1" s="11"/>
      <c r="H1" s="12"/>
      <c r="I1" s="12"/>
      <c r="J1" s="44"/>
      <c r="K1" s="44"/>
      <c r="L1" s="44"/>
      <c r="M1" s="44"/>
      <c r="N1" s="9"/>
      <c r="O1" s="9"/>
      <c r="P1" s="9"/>
      <c r="Q1" s="9"/>
      <c r="R1" s="9"/>
      <c r="S1" s="9"/>
      <c r="T1" s="9"/>
      <c r="U1" s="9"/>
      <c r="V1" s="11"/>
      <c r="W1" s="11"/>
    </row>
    <row r="2" spans="1:23" ht="11.25">
      <c r="A2" s="13" t="s">
        <v>1</v>
      </c>
      <c r="B2" s="13"/>
      <c r="C2" s="13"/>
      <c r="D2" s="13"/>
      <c r="E2" s="13"/>
      <c r="F2" s="14" t="s">
        <v>2</v>
      </c>
      <c r="G2" s="13" t="s">
        <v>3</v>
      </c>
      <c r="H2" s="15" t="s">
        <v>4</v>
      </c>
      <c r="I2" s="39"/>
      <c r="J2" s="39"/>
      <c r="K2" s="45"/>
      <c r="L2" s="45"/>
      <c r="M2" s="45"/>
      <c r="N2" s="33"/>
      <c r="O2" s="33" t="s">
        <v>5</v>
      </c>
      <c r="P2" s="33"/>
      <c r="Q2" s="33"/>
      <c r="R2" s="33"/>
      <c r="S2" s="33"/>
      <c r="T2" s="33"/>
      <c r="U2" s="33"/>
      <c r="V2" s="66"/>
      <c r="W2" s="66"/>
    </row>
    <row r="3" spans="1:233" s="1" customFormat="1" ht="11.25">
      <c r="A3" s="16" t="s">
        <v>6</v>
      </c>
      <c r="B3" s="16" t="s">
        <v>7</v>
      </c>
      <c r="C3" s="16" t="s">
        <v>8</v>
      </c>
      <c r="D3" s="16" t="s">
        <v>9</v>
      </c>
      <c r="E3" s="16" t="s">
        <v>10</v>
      </c>
      <c r="F3" s="16" t="s">
        <v>11</v>
      </c>
      <c r="G3" s="16" t="s">
        <v>12</v>
      </c>
      <c r="H3" s="17" t="s">
        <v>13</v>
      </c>
      <c r="I3" s="46"/>
      <c r="J3" s="46"/>
      <c r="K3" s="46"/>
      <c r="L3" s="46"/>
      <c r="M3" s="47"/>
      <c r="N3" s="19" t="s">
        <v>14</v>
      </c>
      <c r="O3" s="19"/>
      <c r="P3" s="19"/>
      <c r="Q3" s="19"/>
      <c r="R3" s="19"/>
      <c r="S3" s="19"/>
      <c r="T3" s="67" t="s">
        <v>15</v>
      </c>
      <c r="U3" s="67"/>
      <c r="V3" s="67"/>
      <c r="W3" s="68" t="s">
        <v>16</v>
      </c>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row>
    <row r="4" spans="1:233" s="1" customFormat="1" ht="11.25">
      <c r="A4" s="16"/>
      <c r="B4" s="16"/>
      <c r="C4" s="16"/>
      <c r="D4" s="16"/>
      <c r="E4" s="16"/>
      <c r="F4" s="16"/>
      <c r="G4" s="16"/>
      <c r="H4" s="18"/>
      <c r="I4" s="48"/>
      <c r="J4" s="48"/>
      <c r="K4" s="48"/>
      <c r="L4" s="48"/>
      <c r="M4" s="49"/>
      <c r="N4" s="19" t="s">
        <v>17</v>
      </c>
      <c r="O4" s="19"/>
      <c r="P4" s="19" t="s">
        <v>18</v>
      </c>
      <c r="Q4" s="19"/>
      <c r="R4" s="19" t="s">
        <v>19</v>
      </c>
      <c r="S4" s="19"/>
      <c r="T4" s="67"/>
      <c r="U4" s="67"/>
      <c r="V4" s="67"/>
      <c r="W4" s="68"/>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row>
    <row r="5" spans="1:233" s="1" customFormat="1" ht="33.75">
      <c r="A5" s="16"/>
      <c r="B5" s="16"/>
      <c r="C5" s="16"/>
      <c r="D5" s="16"/>
      <c r="E5" s="16"/>
      <c r="F5" s="16"/>
      <c r="G5" s="16"/>
      <c r="H5" s="19" t="s">
        <v>20</v>
      </c>
      <c r="I5" s="19" t="s">
        <v>21</v>
      </c>
      <c r="J5" s="50" t="s">
        <v>22</v>
      </c>
      <c r="K5" s="50" t="s">
        <v>23</v>
      </c>
      <c r="L5" s="50" t="s">
        <v>24</v>
      </c>
      <c r="M5" s="50" t="s">
        <v>25</v>
      </c>
      <c r="N5" s="19" t="s">
        <v>26</v>
      </c>
      <c r="O5" s="19" t="s">
        <v>27</v>
      </c>
      <c r="P5" s="19" t="s">
        <v>26</v>
      </c>
      <c r="Q5" s="68" t="s">
        <v>27</v>
      </c>
      <c r="R5" s="19" t="s">
        <v>26</v>
      </c>
      <c r="S5" s="68" t="s">
        <v>27</v>
      </c>
      <c r="T5" s="69" t="s">
        <v>28</v>
      </c>
      <c r="U5" s="70" t="s">
        <v>29</v>
      </c>
      <c r="V5" s="71" t="s">
        <v>30</v>
      </c>
      <c r="W5" s="68"/>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row>
    <row r="6" spans="1:23" s="2" customFormat="1" ht="129">
      <c r="A6" s="20">
        <v>1</v>
      </c>
      <c r="B6" s="21" t="s">
        <v>31</v>
      </c>
      <c r="C6" s="22" t="s">
        <v>32</v>
      </c>
      <c r="D6" s="22" t="s">
        <v>33</v>
      </c>
      <c r="E6" s="23" t="s">
        <v>34</v>
      </c>
      <c r="F6" s="24" t="s">
        <v>35</v>
      </c>
      <c r="G6" s="25" t="s">
        <v>36</v>
      </c>
      <c r="H6" s="26">
        <v>185.46</v>
      </c>
      <c r="I6" s="51">
        <v>24.6</v>
      </c>
      <c r="J6" s="41"/>
      <c r="K6" s="41"/>
      <c r="L6" s="41"/>
      <c r="M6" s="41">
        <f>H6-I6</f>
        <v>160.86</v>
      </c>
      <c r="N6" s="52">
        <v>164</v>
      </c>
      <c r="O6" s="52">
        <v>719</v>
      </c>
      <c r="P6" s="53">
        <v>7</v>
      </c>
      <c r="Q6" s="53">
        <v>24</v>
      </c>
      <c r="R6" s="63"/>
      <c r="S6" s="63"/>
      <c r="T6" s="72" t="s">
        <v>37</v>
      </c>
      <c r="U6" s="72" t="s">
        <v>38</v>
      </c>
      <c r="V6" s="72" t="s">
        <v>39</v>
      </c>
      <c r="W6" s="20"/>
    </row>
    <row r="7" spans="1:26" s="2" customFormat="1" ht="105">
      <c r="A7" s="20">
        <v>2</v>
      </c>
      <c r="B7" s="21" t="s">
        <v>31</v>
      </c>
      <c r="C7" s="22" t="s">
        <v>32</v>
      </c>
      <c r="D7" s="22" t="s">
        <v>40</v>
      </c>
      <c r="E7" s="23" t="s">
        <v>34</v>
      </c>
      <c r="F7" s="24" t="s">
        <v>41</v>
      </c>
      <c r="G7" s="25" t="s">
        <v>42</v>
      </c>
      <c r="H7" s="26">
        <v>134.99</v>
      </c>
      <c r="I7" s="51">
        <v>15</v>
      </c>
      <c r="J7" s="41"/>
      <c r="K7" s="41"/>
      <c r="L7" s="41"/>
      <c r="M7" s="41">
        <f aca="true" t="shared" si="0" ref="M7:M15">H7-I7</f>
        <v>119.99000000000001</v>
      </c>
      <c r="N7" s="52">
        <v>100</v>
      </c>
      <c r="O7" s="52">
        <v>447</v>
      </c>
      <c r="P7" s="53">
        <v>10</v>
      </c>
      <c r="Q7" s="53">
        <v>42</v>
      </c>
      <c r="R7" s="63"/>
      <c r="S7" s="63"/>
      <c r="T7" s="72" t="s">
        <v>37</v>
      </c>
      <c r="U7" s="72" t="s">
        <v>38</v>
      </c>
      <c r="V7" s="72" t="s">
        <v>39</v>
      </c>
      <c r="W7" s="20"/>
      <c r="X7" s="73"/>
      <c r="Y7" s="73"/>
      <c r="Z7" s="73"/>
    </row>
    <row r="8" spans="1:26" s="2" customFormat="1" ht="107.25">
      <c r="A8" s="20">
        <v>3</v>
      </c>
      <c r="B8" s="21" t="s">
        <v>31</v>
      </c>
      <c r="C8" s="22" t="s">
        <v>43</v>
      </c>
      <c r="D8" s="22" t="s">
        <v>44</v>
      </c>
      <c r="E8" s="23" t="s">
        <v>45</v>
      </c>
      <c r="F8" s="24" t="s">
        <v>46</v>
      </c>
      <c r="G8" s="25" t="s">
        <v>47</v>
      </c>
      <c r="H8" s="26">
        <v>98.98</v>
      </c>
      <c r="I8" s="51">
        <v>10.35</v>
      </c>
      <c r="J8" s="41"/>
      <c r="K8" s="41"/>
      <c r="L8" s="41"/>
      <c r="M8" s="41">
        <f t="shared" si="0"/>
        <v>88.63000000000001</v>
      </c>
      <c r="N8" s="52">
        <v>69</v>
      </c>
      <c r="O8" s="52">
        <v>307</v>
      </c>
      <c r="P8" s="53">
        <v>5</v>
      </c>
      <c r="Q8" s="53">
        <v>17</v>
      </c>
      <c r="R8" s="63"/>
      <c r="S8" s="63"/>
      <c r="T8" s="72" t="s">
        <v>37</v>
      </c>
      <c r="U8" s="72" t="s">
        <v>38</v>
      </c>
      <c r="V8" s="72" t="s">
        <v>39</v>
      </c>
      <c r="W8" s="20"/>
      <c r="X8" s="73"/>
      <c r="Y8" s="73"/>
      <c r="Z8" s="73"/>
    </row>
    <row r="9" spans="1:26" s="2" customFormat="1" ht="107.25">
      <c r="A9" s="20">
        <v>4</v>
      </c>
      <c r="B9" s="21" t="s">
        <v>31</v>
      </c>
      <c r="C9" s="22" t="s">
        <v>43</v>
      </c>
      <c r="D9" s="22" t="s">
        <v>48</v>
      </c>
      <c r="E9" s="23" t="s">
        <v>45</v>
      </c>
      <c r="F9" s="24" t="s">
        <v>49</v>
      </c>
      <c r="G9" s="25" t="s">
        <v>50</v>
      </c>
      <c r="H9" s="27">
        <v>81.2905</v>
      </c>
      <c r="I9" s="51">
        <v>8.85</v>
      </c>
      <c r="J9" s="41"/>
      <c r="K9" s="41"/>
      <c r="L9" s="41"/>
      <c r="M9" s="41">
        <f t="shared" si="0"/>
        <v>72.4405</v>
      </c>
      <c r="N9" s="52">
        <v>59</v>
      </c>
      <c r="O9" s="52">
        <v>260</v>
      </c>
      <c r="P9" s="53">
        <v>6</v>
      </c>
      <c r="Q9" s="53">
        <v>17</v>
      </c>
      <c r="R9" s="63"/>
      <c r="S9" s="63"/>
      <c r="T9" s="72" t="s">
        <v>37</v>
      </c>
      <c r="U9" s="72" t="s">
        <v>38</v>
      </c>
      <c r="V9" s="72" t="s">
        <v>39</v>
      </c>
      <c r="W9" s="20"/>
      <c r="X9" s="73"/>
      <c r="Y9" s="73"/>
      <c r="Z9" s="73"/>
    </row>
    <row r="10" spans="1:26" s="2" customFormat="1" ht="107.25">
      <c r="A10" s="20">
        <v>5</v>
      </c>
      <c r="B10" s="21" t="s">
        <v>31</v>
      </c>
      <c r="C10" s="22" t="s">
        <v>43</v>
      </c>
      <c r="D10" s="22" t="s">
        <v>51</v>
      </c>
      <c r="E10" s="23" t="s">
        <v>45</v>
      </c>
      <c r="F10" s="24" t="s">
        <v>52</v>
      </c>
      <c r="G10" s="25" t="s">
        <v>53</v>
      </c>
      <c r="H10" s="26">
        <v>130.96</v>
      </c>
      <c r="I10" s="51">
        <v>17.55</v>
      </c>
      <c r="J10" s="41"/>
      <c r="K10" s="41"/>
      <c r="L10" s="41"/>
      <c r="M10" s="41">
        <f t="shared" si="0"/>
        <v>113.41000000000001</v>
      </c>
      <c r="N10" s="52">
        <v>117</v>
      </c>
      <c r="O10" s="52">
        <v>501</v>
      </c>
      <c r="P10" s="53">
        <v>10</v>
      </c>
      <c r="Q10" s="53">
        <v>38</v>
      </c>
      <c r="R10" s="63"/>
      <c r="S10" s="63"/>
      <c r="T10" s="72" t="s">
        <v>37</v>
      </c>
      <c r="U10" s="72" t="s">
        <v>38</v>
      </c>
      <c r="V10" s="72" t="s">
        <v>39</v>
      </c>
      <c r="W10" s="20"/>
      <c r="X10" s="73"/>
      <c r="Y10" s="73"/>
      <c r="Z10" s="73"/>
    </row>
    <row r="11" spans="1:26" s="2" customFormat="1" ht="105">
      <c r="A11" s="20">
        <v>6</v>
      </c>
      <c r="B11" s="21" t="s">
        <v>31</v>
      </c>
      <c r="C11" s="22" t="s">
        <v>54</v>
      </c>
      <c r="D11" s="22" t="s">
        <v>55</v>
      </c>
      <c r="E11" s="23" t="s">
        <v>34</v>
      </c>
      <c r="F11" s="24" t="s">
        <v>56</v>
      </c>
      <c r="G11" s="25" t="s">
        <v>57</v>
      </c>
      <c r="H11" s="26">
        <v>97.09</v>
      </c>
      <c r="I11" s="51">
        <v>8.85</v>
      </c>
      <c r="J11" s="41"/>
      <c r="K11" s="41"/>
      <c r="L11" s="41"/>
      <c r="M11" s="41">
        <f t="shared" si="0"/>
        <v>88.24000000000001</v>
      </c>
      <c r="N11" s="52">
        <v>59</v>
      </c>
      <c r="O11" s="52">
        <v>262</v>
      </c>
      <c r="P11" s="53">
        <v>0</v>
      </c>
      <c r="Q11" s="53">
        <v>0</v>
      </c>
      <c r="R11" s="63"/>
      <c r="S11" s="63"/>
      <c r="T11" s="72" t="s">
        <v>37</v>
      </c>
      <c r="U11" s="72" t="s">
        <v>38</v>
      </c>
      <c r="V11" s="72" t="s">
        <v>39</v>
      </c>
      <c r="W11" s="20"/>
      <c r="X11" s="73"/>
      <c r="Y11" s="73"/>
      <c r="Z11" s="73"/>
    </row>
    <row r="12" spans="1:26" s="2" customFormat="1" ht="105">
      <c r="A12" s="20">
        <v>7</v>
      </c>
      <c r="B12" s="21" t="s">
        <v>31</v>
      </c>
      <c r="C12" s="22" t="s">
        <v>58</v>
      </c>
      <c r="D12" s="22" t="s">
        <v>59</v>
      </c>
      <c r="E12" s="23" t="s">
        <v>45</v>
      </c>
      <c r="F12" s="24" t="s">
        <v>60</v>
      </c>
      <c r="G12" s="25" t="s">
        <v>61</v>
      </c>
      <c r="H12" s="26">
        <v>108.84</v>
      </c>
      <c r="I12" s="51">
        <v>4.95</v>
      </c>
      <c r="J12" s="41"/>
      <c r="K12" s="41"/>
      <c r="L12" s="41"/>
      <c r="M12" s="41">
        <f t="shared" si="0"/>
        <v>103.89</v>
      </c>
      <c r="N12" s="52">
        <v>33</v>
      </c>
      <c r="O12" s="52">
        <v>141</v>
      </c>
      <c r="P12" s="53">
        <v>3</v>
      </c>
      <c r="Q12" s="53">
        <v>18</v>
      </c>
      <c r="R12" s="63"/>
      <c r="S12" s="63"/>
      <c r="T12" s="72" t="s">
        <v>37</v>
      </c>
      <c r="U12" s="72" t="s">
        <v>38</v>
      </c>
      <c r="V12" s="72" t="s">
        <v>39</v>
      </c>
      <c r="W12" s="20"/>
      <c r="X12" s="73"/>
      <c r="Y12" s="73"/>
      <c r="Z12" s="73"/>
    </row>
    <row r="13" spans="1:26" s="2" customFormat="1" ht="107.25">
      <c r="A13" s="20">
        <v>8</v>
      </c>
      <c r="B13" s="21" t="s">
        <v>31</v>
      </c>
      <c r="C13" s="22" t="s">
        <v>54</v>
      </c>
      <c r="D13" s="22" t="s">
        <v>62</v>
      </c>
      <c r="E13" s="23" t="s">
        <v>34</v>
      </c>
      <c r="F13" s="24" t="s">
        <v>63</v>
      </c>
      <c r="G13" s="25" t="s">
        <v>64</v>
      </c>
      <c r="H13" s="28">
        <v>85.48</v>
      </c>
      <c r="I13" s="51">
        <v>4.95</v>
      </c>
      <c r="J13" s="41"/>
      <c r="K13" s="41"/>
      <c r="L13" s="41"/>
      <c r="M13" s="41">
        <f t="shared" si="0"/>
        <v>80.53</v>
      </c>
      <c r="N13" s="52">
        <v>33</v>
      </c>
      <c r="O13" s="52">
        <v>121</v>
      </c>
      <c r="P13" s="53">
        <v>3</v>
      </c>
      <c r="Q13" s="53">
        <v>12</v>
      </c>
      <c r="R13" s="63"/>
      <c r="S13" s="63"/>
      <c r="T13" s="72" t="s">
        <v>37</v>
      </c>
      <c r="U13" s="72" t="s">
        <v>38</v>
      </c>
      <c r="V13" s="72" t="s">
        <v>39</v>
      </c>
      <c r="W13" s="20"/>
      <c r="X13" s="73"/>
      <c r="Y13" s="73"/>
      <c r="Z13" s="73"/>
    </row>
    <row r="14" spans="1:23" s="2" customFormat="1" ht="107.25">
      <c r="A14" s="20">
        <v>9</v>
      </c>
      <c r="B14" s="21" t="s">
        <v>31</v>
      </c>
      <c r="C14" s="22" t="s">
        <v>65</v>
      </c>
      <c r="D14" s="22" t="s">
        <v>66</v>
      </c>
      <c r="E14" s="23" t="s">
        <v>34</v>
      </c>
      <c r="F14" s="24" t="s">
        <v>67</v>
      </c>
      <c r="G14" s="25" t="s">
        <v>68</v>
      </c>
      <c r="H14" s="28">
        <v>86.13</v>
      </c>
      <c r="I14" s="38">
        <v>14.25</v>
      </c>
      <c r="J14" s="41"/>
      <c r="K14" s="41"/>
      <c r="L14" s="41"/>
      <c r="M14" s="41">
        <f t="shared" si="0"/>
        <v>71.88</v>
      </c>
      <c r="N14" s="52">
        <v>95</v>
      </c>
      <c r="O14" s="52">
        <v>408</v>
      </c>
      <c r="P14" s="53">
        <v>4</v>
      </c>
      <c r="Q14" s="53">
        <v>22</v>
      </c>
      <c r="R14" s="63"/>
      <c r="S14" s="63"/>
      <c r="T14" s="72" t="s">
        <v>37</v>
      </c>
      <c r="U14" s="72" t="s">
        <v>38</v>
      </c>
      <c r="V14" s="72" t="s">
        <v>39</v>
      </c>
      <c r="W14" s="20"/>
    </row>
    <row r="15" spans="1:23" s="2" customFormat="1" ht="90.75">
      <c r="A15" s="20">
        <v>10</v>
      </c>
      <c r="B15" s="21" t="s">
        <v>31</v>
      </c>
      <c r="C15" s="22" t="s">
        <v>69</v>
      </c>
      <c r="D15" s="22" t="s">
        <v>70</v>
      </c>
      <c r="E15" s="23" t="s">
        <v>45</v>
      </c>
      <c r="F15" s="24" t="s">
        <v>71</v>
      </c>
      <c r="G15" s="25" t="s">
        <v>72</v>
      </c>
      <c r="H15" s="29">
        <v>133.48</v>
      </c>
      <c r="I15" s="51">
        <v>33.15</v>
      </c>
      <c r="J15" s="41"/>
      <c r="K15" s="41"/>
      <c r="L15" s="41"/>
      <c r="M15" s="41">
        <f t="shared" si="0"/>
        <v>100.32999999999998</v>
      </c>
      <c r="N15" s="52">
        <v>221</v>
      </c>
      <c r="O15" s="52">
        <v>923</v>
      </c>
      <c r="P15" s="53">
        <v>0</v>
      </c>
      <c r="Q15" s="53">
        <v>0</v>
      </c>
      <c r="R15" s="63"/>
      <c r="S15" s="63"/>
      <c r="T15" s="72" t="s">
        <v>37</v>
      </c>
      <c r="U15" s="72" t="s">
        <v>38</v>
      </c>
      <c r="V15" s="72" t="s">
        <v>39</v>
      </c>
      <c r="W15" s="20"/>
    </row>
    <row r="16" spans="1:23" ht="21" customHeight="1">
      <c r="A16" s="30" t="s">
        <v>73</v>
      </c>
      <c r="B16" s="30"/>
      <c r="C16" s="30"/>
      <c r="D16" s="30"/>
      <c r="E16" s="30"/>
      <c r="F16" s="30"/>
      <c r="G16" s="30"/>
      <c r="H16" s="31">
        <f aca="true" t="shared" si="1" ref="H16:S16">SUM(H6:H15)</f>
        <v>1142.7005000000001</v>
      </c>
      <c r="I16" s="31">
        <f t="shared" si="1"/>
        <v>142.5</v>
      </c>
      <c r="J16" s="31">
        <f t="shared" si="1"/>
        <v>0</v>
      </c>
      <c r="K16" s="31">
        <f t="shared" si="1"/>
        <v>0</v>
      </c>
      <c r="L16" s="31">
        <f t="shared" si="1"/>
        <v>0</v>
      </c>
      <c r="M16" s="31">
        <f t="shared" si="1"/>
        <v>1000.2004999999999</v>
      </c>
      <c r="N16" s="54">
        <f t="shared" si="1"/>
        <v>950</v>
      </c>
      <c r="O16" s="54">
        <f t="shared" si="1"/>
        <v>4089</v>
      </c>
      <c r="P16" s="54">
        <f t="shared" si="1"/>
        <v>48</v>
      </c>
      <c r="Q16" s="54">
        <f t="shared" si="1"/>
        <v>190</v>
      </c>
      <c r="R16" s="54">
        <f t="shared" si="1"/>
        <v>0</v>
      </c>
      <c r="S16" s="54">
        <f t="shared" si="1"/>
        <v>0</v>
      </c>
      <c r="T16" s="54"/>
      <c r="U16" s="54"/>
      <c r="V16" s="74"/>
      <c r="W16" s="74"/>
    </row>
    <row r="17" ht="132" customHeight="1"/>
    <row r="18" ht="153" customHeight="1"/>
    <row r="19" spans="1:23" ht="27">
      <c r="A19" s="32" t="s">
        <v>74</v>
      </c>
      <c r="B19" s="32"/>
      <c r="C19" s="32"/>
      <c r="D19" s="32"/>
      <c r="E19" s="32"/>
      <c r="F19" s="32"/>
      <c r="G19" s="32"/>
      <c r="H19" s="32"/>
      <c r="I19" s="32"/>
      <c r="J19" s="32"/>
      <c r="K19" s="32"/>
      <c r="L19" s="32"/>
      <c r="M19" s="32"/>
      <c r="N19" s="32"/>
      <c r="O19" s="32"/>
      <c r="P19" s="32"/>
      <c r="Q19" s="32"/>
      <c r="R19" s="32"/>
      <c r="S19" s="32"/>
      <c r="T19" s="32"/>
      <c r="U19" s="32"/>
      <c r="V19" s="32"/>
      <c r="W19" s="32"/>
    </row>
    <row r="20" spans="1:21" ht="11.25">
      <c r="A20" s="33" t="s">
        <v>75</v>
      </c>
      <c r="B20" s="33"/>
      <c r="C20" s="33"/>
      <c r="D20" s="33"/>
      <c r="E20" s="33"/>
      <c r="F20" s="14" t="s">
        <v>76</v>
      </c>
      <c r="G20" s="13" t="s">
        <v>77</v>
      </c>
      <c r="H20" s="34" t="s">
        <v>78</v>
      </c>
      <c r="I20" s="34"/>
      <c r="J20" s="34"/>
      <c r="K20" s="45"/>
      <c r="L20" s="45"/>
      <c r="M20" s="45"/>
      <c r="N20" s="33"/>
      <c r="O20" s="14" t="s">
        <v>79</v>
      </c>
      <c r="P20" s="14"/>
      <c r="Q20" s="14"/>
      <c r="R20" s="14"/>
      <c r="S20" s="33"/>
      <c r="T20" s="66"/>
      <c r="U20" s="66"/>
    </row>
    <row r="21" spans="1:23" ht="11.25">
      <c r="A21" s="16" t="s">
        <v>6</v>
      </c>
      <c r="B21" s="16" t="s">
        <v>7</v>
      </c>
      <c r="C21" s="16" t="s">
        <v>8</v>
      </c>
      <c r="D21" s="16" t="s">
        <v>9</v>
      </c>
      <c r="E21" s="16" t="s">
        <v>10</v>
      </c>
      <c r="F21" s="16" t="s">
        <v>11</v>
      </c>
      <c r="G21" s="16" t="s">
        <v>12</v>
      </c>
      <c r="H21" s="17" t="s">
        <v>13</v>
      </c>
      <c r="I21" s="46"/>
      <c r="J21" s="46"/>
      <c r="K21" s="46"/>
      <c r="L21" s="46"/>
      <c r="M21" s="47"/>
      <c r="N21" s="19" t="s">
        <v>14</v>
      </c>
      <c r="O21" s="19"/>
      <c r="P21" s="19"/>
      <c r="Q21" s="19"/>
      <c r="R21" s="19"/>
      <c r="S21" s="19"/>
      <c r="T21" s="67" t="s">
        <v>15</v>
      </c>
      <c r="U21" s="67"/>
      <c r="V21" s="67"/>
      <c r="W21" s="68" t="s">
        <v>16</v>
      </c>
    </row>
    <row r="22" spans="1:23" ht="11.25">
      <c r="A22" s="16"/>
      <c r="B22" s="16"/>
      <c r="C22" s="16"/>
      <c r="D22" s="16"/>
      <c r="E22" s="16"/>
      <c r="F22" s="16"/>
      <c r="G22" s="16"/>
      <c r="H22" s="18"/>
      <c r="I22" s="48"/>
      <c r="J22" s="48"/>
      <c r="K22" s="48"/>
      <c r="L22" s="48"/>
      <c r="M22" s="49"/>
      <c r="N22" s="19" t="s">
        <v>17</v>
      </c>
      <c r="O22" s="19"/>
      <c r="P22" s="19" t="s">
        <v>18</v>
      </c>
      <c r="Q22" s="19"/>
      <c r="R22" s="19" t="s">
        <v>19</v>
      </c>
      <c r="S22" s="19"/>
      <c r="T22" s="67"/>
      <c r="U22" s="67"/>
      <c r="V22" s="67"/>
      <c r="W22" s="68"/>
    </row>
    <row r="23" spans="1:23" ht="33.75">
      <c r="A23" s="16"/>
      <c r="B23" s="16"/>
      <c r="C23" s="16"/>
      <c r="D23" s="16"/>
      <c r="E23" s="16"/>
      <c r="F23" s="16"/>
      <c r="G23" s="16"/>
      <c r="H23" s="19" t="s">
        <v>20</v>
      </c>
      <c r="I23" s="19" t="s">
        <v>21</v>
      </c>
      <c r="J23" s="50" t="s">
        <v>22</v>
      </c>
      <c r="K23" s="50" t="s">
        <v>23</v>
      </c>
      <c r="L23" s="50" t="s">
        <v>24</v>
      </c>
      <c r="M23" s="50" t="s">
        <v>25</v>
      </c>
      <c r="N23" s="19" t="s">
        <v>26</v>
      </c>
      <c r="O23" s="19" t="s">
        <v>27</v>
      </c>
      <c r="P23" s="19" t="s">
        <v>26</v>
      </c>
      <c r="Q23" s="68" t="s">
        <v>27</v>
      </c>
      <c r="R23" s="19" t="s">
        <v>26</v>
      </c>
      <c r="S23" s="68" t="s">
        <v>27</v>
      </c>
      <c r="T23" s="69" t="s">
        <v>28</v>
      </c>
      <c r="U23" s="70" t="s">
        <v>29</v>
      </c>
      <c r="V23" s="71" t="s">
        <v>30</v>
      </c>
      <c r="W23" s="68"/>
    </row>
    <row r="24" spans="1:23" ht="60">
      <c r="A24" s="20">
        <v>1</v>
      </c>
      <c r="B24" s="21" t="s">
        <v>80</v>
      </c>
      <c r="C24" s="35" t="s">
        <v>81</v>
      </c>
      <c r="D24" s="35" t="s">
        <v>82</v>
      </c>
      <c r="E24" s="23" t="s">
        <v>45</v>
      </c>
      <c r="F24" s="36" t="s">
        <v>83</v>
      </c>
      <c r="G24" s="36" t="s">
        <v>84</v>
      </c>
      <c r="H24" s="37">
        <v>8.437</v>
      </c>
      <c r="I24" s="37">
        <v>4.545</v>
      </c>
      <c r="J24" s="41">
        <v>3.692</v>
      </c>
      <c r="K24" s="41"/>
      <c r="L24" s="41"/>
      <c r="M24" s="41">
        <v>0.2</v>
      </c>
      <c r="N24" s="55">
        <v>24</v>
      </c>
      <c r="O24" s="55">
        <v>118</v>
      </c>
      <c r="P24" s="56">
        <v>2</v>
      </c>
      <c r="Q24" s="56">
        <v>5</v>
      </c>
      <c r="R24" s="63">
        <v>0</v>
      </c>
      <c r="S24" s="63">
        <v>0</v>
      </c>
      <c r="T24" s="72" t="s">
        <v>37</v>
      </c>
      <c r="U24" s="72" t="s">
        <v>38</v>
      </c>
      <c r="V24" s="72" t="s">
        <v>39</v>
      </c>
      <c r="W24" s="20"/>
    </row>
    <row r="25" spans="1:23" ht="96">
      <c r="A25" s="20">
        <v>2</v>
      </c>
      <c r="B25" s="21" t="s">
        <v>80</v>
      </c>
      <c r="C25" s="35" t="s">
        <v>85</v>
      </c>
      <c r="D25" s="35" t="s">
        <v>86</v>
      </c>
      <c r="E25" s="23" t="s">
        <v>34</v>
      </c>
      <c r="F25" s="36" t="s">
        <v>87</v>
      </c>
      <c r="G25" s="36" t="s">
        <v>88</v>
      </c>
      <c r="H25" s="37">
        <v>7.3105</v>
      </c>
      <c r="I25" s="37">
        <v>7.0045</v>
      </c>
      <c r="J25" s="57"/>
      <c r="K25" s="41"/>
      <c r="L25" s="41"/>
      <c r="M25" s="41">
        <v>0.306</v>
      </c>
      <c r="N25" s="55">
        <v>29</v>
      </c>
      <c r="O25" s="55">
        <v>117</v>
      </c>
      <c r="P25" s="56">
        <v>10</v>
      </c>
      <c r="Q25" s="56">
        <v>38</v>
      </c>
      <c r="R25" s="63">
        <v>0</v>
      </c>
      <c r="S25" s="63">
        <v>0</v>
      </c>
      <c r="T25" s="72" t="s">
        <v>37</v>
      </c>
      <c r="U25" s="72" t="s">
        <v>38</v>
      </c>
      <c r="V25" s="72" t="s">
        <v>39</v>
      </c>
      <c r="W25" s="20"/>
    </row>
    <row r="26" spans="1:23" ht="108">
      <c r="A26" s="20">
        <v>3</v>
      </c>
      <c r="B26" s="21" t="s">
        <v>80</v>
      </c>
      <c r="C26" s="35" t="s">
        <v>89</v>
      </c>
      <c r="D26" s="35" t="s">
        <v>90</v>
      </c>
      <c r="E26" s="23" t="s">
        <v>34</v>
      </c>
      <c r="F26" s="36" t="s">
        <v>91</v>
      </c>
      <c r="G26" s="36" t="s">
        <v>92</v>
      </c>
      <c r="H26" s="37">
        <v>23.1228</v>
      </c>
      <c r="I26" s="37">
        <v>10.4995</v>
      </c>
      <c r="J26" s="41">
        <v>6.8928</v>
      </c>
      <c r="K26" s="41"/>
      <c r="L26" s="41"/>
      <c r="M26" s="41">
        <v>5.7305</v>
      </c>
      <c r="N26" s="55">
        <v>88</v>
      </c>
      <c r="O26" s="55">
        <v>345</v>
      </c>
      <c r="P26" s="56">
        <v>9</v>
      </c>
      <c r="Q26" s="56">
        <v>32</v>
      </c>
      <c r="R26" s="63">
        <v>2</v>
      </c>
      <c r="S26" s="63">
        <v>9</v>
      </c>
      <c r="T26" s="72" t="s">
        <v>37</v>
      </c>
      <c r="U26" s="72" t="s">
        <v>38</v>
      </c>
      <c r="V26" s="72" t="s">
        <v>39</v>
      </c>
      <c r="W26" s="20"/>
    </row>
    <row r="27" spans="1:23" ht="120">
      <c r="A27" s="20">
        <v>4</v>
      </c>
      <c r="B27" s="21" t="s">
        <v>80</v>
      </c>
      <c r="C27" s="35" t="s">
        <v>93</v>
      </c>
      <c r="D27" s="35" t="s">
        <v>94</v>
      </c>
      <c r="E27" s="23" t="s">
        <v>34</v>
      </c>
      <c r="F27" s="36" t="s">
        <v>95</v>
      </c>
      <c r="G27" s="36" t="s">
        <v>96</v>
      </c>
      <c r="H27" s="37">
        <v>9.9152</v>
      </c>
      <c r="I27" s="37">
        <v>9.196</v>
      </c>
      <c r="J27" s="41"/>
      <c r="K27" s="41"/>
      <c r="L27" s="41"/>
      <c r="M27" s="41">
        <v>0.7192</v>
      </c>
      <c r="N27" s="55">
        <v>48</v>
      </c>
      <c r="O27" s="55">
        <v>162</v>
      </c>
      <c r="P27" s="58">
        <v>5</v>
      </c>
      <c r="Q27" s="58">
        <v>7</v>
      </c>
      <c r="R27" s="63">
        <v>1</v>
      </c>
      <c r="S27" s="63">
        <v>2</v>
      </c>
      <c r="T27" s="72" t="s">
        <v>37</v>
      </c>
      <c r="U27" s="72" t="s">
        <v>38</v>
      </c>
      <c r="V27" s="72" t="s">
        <v>39</v>
      </c>
      <c r="W27" s="20"/>
    </row>
    <row r="28" spans="1:23" ht="108">
      <c r="A28" s="20">
        <v>5</v>
      </c>
      <c r="B28" s="21" t="s">
        <v>80</v>
      </c>
      <c r="C28" s="35" t="s">
        <v>97</v>
      </c>
      <c r="D28" s="35" t="s">
        <v>98</v>
      </c>
      <c r="E28" s="23" t="s">
        <v>34</v>
      </c>
      <c r="F28" s="36" t="s">
        <v>99</v>
      </c>
      <c r="G28" s="36" t="s">
        <v>100</v>
      </c>
      <c r="H28" s="37">
        <v>24.6399</v>
      </c>
      <c r="I28" s="37">
        <v>10</v>
      </c>
      <c r="J28" s="41">
        <v>14.6399</v>
      </c>
      <c r="K28" s="41"/>
      <c r="L28" s="41"/>
      <c r="M28" s="41">
        <v>0</v>
      </c>
      <c r="N28" s="55">
        <v>48</v>
      </c>
      <c r="O28" s="55">
        <v>227</v>
      </c>
      <c r="P28" s="59">
        <v>2</v>
      </c>
      <c r="Q28" s="75">
        <v>8</v>
      </c>
      <c r="R28" s="63">
        <v>0</v>
      </c>
      <c r="S28" s="63">
        <v>0</v>
      </c>
      <c r="T28" s="72" t="s">
        <v>37</v>
      </c>
      <c r="U28" s="72" t="s">
        <v>38</v>
      </c>
      <c r="V28" s="72" t="s">
        <v>39</v>
      </c>
      <c r="W28" s="20"/>
    </row>
    <row r="29" spans="1:23" ht="156">
      <c r="A29" s="20">
        <v>6</v>
      </c>
      <c r="B29" s="21" t="s">
        <v>80</v>
      </c>
      <c r="C29" s="35" t="s">
        <v>101</v>
      </c>
      <c r="D29" s="35" t="s">
        <v>102</v>
      </c>
      <c r="E29" s="23" t="s">
        <v>34</v>
      </c>
      <c r="F29" s="36" t="s">
        <v>103</v>
      </c>
      <c r="G29" s="36" t="s">
        <v>104</v>
      </c>
      <c r="H29" s="37">
        <v>47.325</v>
      </c>
      <c r="I29" s="37">
        <v>32.25</v>
      </c>
      <c r="J29" s="41"/>
      <c r="K29" s="41"/>
      <c r="L29" s="41"/>
      <c r="M29" s="41">
        <v>15.075</v>
      </c>
      <c r="N29" s="55">
        <v>215</v>
      </c>
      <c r="O29" s="55">
        <v>871</v>
      </c>
      <c r="P29" s="56">
        <v>14</v>
      </c>
      <c r="Q29" s="56">
        <v>40</v>
      </c>
      <c r="R29" s="63">
        <v>2</v>
      </c>
      <c r="S29" s="63">
        <v>2</v>
      </c>
      <c r="T29" s="72" t="s">
        <v>37</v>
      </c>
      <c r="U29" s="72" t="s">
        <v>38</v>
      </c>
      <c r="V29" s="72" t="s">
        <v>39</v>
      </c>
      <c r="W29" s="20"/>
    </row>
    <row r="30" spans="1:23" ht="228">
      <c r="A30" s="20">
        <v>7</v>
      </c>
      <c r="B30" s="21" t="s">
        <v>80</v>
      </c>
      <c r="C30" s="35" t="s">
        <v>105</v>
      </c>
      <c r="D30" s="35" t="s">
        <v>106</v>
      </c>
      <c r="E30" s="23" t="s">
        <v>34</v>
      </c>
      <c r="F30" s="36" t="s">
        <v>107</v>
      </c>
      <c r="G30" s="36" t="s">
        <v>108</v>
      </c>
      <c r="H30" s="37">
        <v>61.7517</v>
      </c>
      <c r="I30" s="37">
        <v>50.00063</v>
      </c>
      <c r="J30" s="41">
        <v>11.7517</v>
      </c>
      <c r="K30" s="41"/>
      <c r="L30" s="41"/>
      <c r="M30" s="41"/>
      <c r="N30" s="55">
        <v>382</v>
      </c>
      <c r="O30" s="55">
        <v>1478</v>
      </c>
      <c r="P30" s="56">
        <v>15</v>
      </c>
      <c r="Q30" s="56">
        <v>47</v>
      </c>
      <c r="R30" s="63">
        <v>2</v>
      </c>
      <c r="S30" s="63">
        <v>3</v>
      </c>
      <c r="T30" s="72" t="s">
        <v>37</v>
      </c>
      <c r="U30" s="72" t="s">
        <v>38</v>
      </c>
      <c r="V30" s="72" t="s">
        <v>39</v>
      </c>
      <c r="W30" s="20"/>
    </row>
    <row r="31" spans="1:23" ht="252">
      <c r="A31" s="20">
        <v>8</v>
      </c>
      <c r="B31" s="21" t="s">
        <v>80</v>
      </c>
      <c r="C31" s="38" t="s">
        <v>109</v>
      </c>
      <c r="D31" s="38" t="s">
        <v>110</v>
      </c>
      <c r="E31" s="38" t="s">
        <v>34</v>
      </c>
      <c r="F31" s="36" t="s">
        <v>111</v>
      </c>
      <c r="G31" s="36" t="s">
        <v>112</v>
      </c>
      <c r="H31" s="37">
        <v>46.41446</v>
      </c>
      <c r="I31" s="37">
        <v>23.4474</v>
      </c>
      <c r="J31" s="41"/>
      <c r="K31" s="41"/>
      <c r="L31" s="41"/>
      <c r="M31" s="41">
        <v>22.967</v>
      </c>
      <c r="N31" s="60">
        <v>223</v>
      </c>
      <c r="O31" s="60">
        <v>995</v>
      </c>
      <c r="P31" s="58">
        <v>10</v>
      </c>
      <c r="Q31" s="58">
        <v>35</v>
      </c>
      <c r="R31" s="63">
        <v>0</v>
      </c>
      <c r="S31" s="63">
        <v>0</v>
      </c>
      <c r="T31" s="72" t="s">
        <v>37</v>
      </c>
      <c r="U31" s="72" t="s">
        <v>38</v>
      </c>
      <c r="V31" s="72" t="s">
        <v>39</v>
      </c>
      <c r="W31" s="20"/>
    </row>
    <row r="32" spans="1:23" ht="120">
      <c r="A32" s="20">
        <v>9</v>
      </c>
      <c r="B32" s="21" t="s">
        <v>80</v>
      </c>
      <c r="C32" s="35" t="s">
        <v>113</v>
      </c>
      <c r="D32" s="35" t="s">
        <v>114</v>
      </c>
      <c r="E32" s="23" t="s">
        <v>34</v>
      </c>
      <c r="F32" s="36" t="s">
        <v>115</v>
      </c>
      <c r="G32" s="36" t="s">
        <v>116</v>
      </c>
      <c r="H32" s="37">
        <v>16.151151</v>
      </c>
      <c r="I32" s="37">
        <v>13.95</v>
      </c>
      <c r="J32" s="41"/>
      <c r="K32" s="41"/>
      <c r="L32" s="41"/>
      <c r="M32" s="41">
        <v>2.201151</v>
      </c>
      <c r="N32" s="55">
        <v>93</v>
      </c>
      <c r="O32" s="55">
        <v>388</v>
      </c>
      <c r="P32" s="56">
        <v>6</v>
      </c>
      <c r="Q32" s="56">
        <v>23</v>
      </c>
      <c r="R32" s="63">
        <v>3</v>
      </c>
      <c r="S32" s="63">
        <v>7</v>
      </c>
      <c r="T32" s="72" t="s">
        <v>37</v>
      </c>
      <c r="U32" s="72" t="s">
        <v>38</v>
      </c>
      <c r="V32" s="72" t="s">
        <v>39</v>
      </c>
      <c r="W32" s="20"/>
    </row>
    <row r="33" spans="1:23" ht="204">
      <c r="A33" s="20">
        <v>10</v>
      </c>
      <c r="B33" s="21" t="s">
        <v>80</v>
      </c>
      <c r="C33" s="35" t="s">
        <v>109</v>
      </c>
      <c r="D33" s="35" t="s">
        <v>117</v>
      </c>
      <c r="E33" s="23" t="s">
        <v>34</v>
      </c>
      <c r="F33" s="36" t="s">
        <v>118</v>
      </c>
      <c r="G33" s="36" t="s">
        <v>119</v>
      </c>
      <c r="H33" s="37">
        <v>46.4763</v>
      </c>
      <c r="I33" s="61">
        <v>36.4005</v>
      </c>
      <c r="J33" s="41">
        <v>3</v>
      </c>
      <c r="K33" s="41"/>
      <c r="L33" s="41">
        <v>7.0758</v>
      </c>
      <c r="M33" s="41"/>
      <c r="N33" s="55">
        <v>176</v>
      </c>
      <c r="O33" s="55">
        <v>688</v>
      </c>
      <c r="P33" s="56">
        <v>11</v>
      </c>
      <c r="Q33" s="56">
        <v>44</v>
      </c>
      <c r="R33" s="63">
        <v>1</v>
      </c>
      <c r="S33" s="63">
        <v>4</v>
      </c>
      <c r="T33" s="72" t="s">
        <v>37</v>
      </c>
      <c r="U33" s="72" t="s">
        <v>38</v>
      </c>
      <c r="V33" s="72" t="s">
        <v>39</v>
      </c>
      <c r="W33" s="20"/>
    </row>
    <row r="34" spans="1:23" ht="144">
      <c r="A34" s="20">
        <v>11</v>
      </c>
      <c r="B34" s="21" t="s">
        <v>80</v>
      </c>
      <c r="C34" s="35" t="s">
        <v>120</v>
      </c>
      <c r="D34" s="35" t="s">
        <v>121</v>
      </c>
      <c r="E34" s="23" t="s">
        <v>34</v>
      </c>
      <c r="F34" s="36" t="s">
        <v>122</v>
      </c>
      <c r="G34" s="36" t="s">
        <v>123</v>
      </c>
      <c r="H34" s="37">
        <v>15.507</v>
      </c>
      <c r="I34" s="61">
        <v>11.0534</v>
      </c>
      <c r="J34" s="41"/>
      <c r="K34" s="41"/>
      <c r="L34" s="41"/>
      <c r="M34" s="41">
        <v>4.4536</v>
      </c>
      <c r="N34" s="55">
        <v>63</v>
      </c>
      <c r="O34" s="55">
        <v>290</v>
      </c>
      <c r="P34" s="58">
        <v>5</v>
      </c>
      <c r="Q34" s="58">
        <v>20</v>
      </c>
      <c r="R34" s="63">
        <v>0</v>
      </c>
      <c r="S34" s="63">
        <v>0</v>
      </c>
      <c r="T34" s="72" t="s">
        <v>37</v>
      </c>
      <c r="U34" s="72" t="s">
        <v>38</v>
      </c>
      <c r="V34" s="72" t="s">
        <v>39</v>
      </c>
      <c r="W34" s="76"/>
    </row>
    <row r="35" spans="1:23" ht="11.25">
      <c r="A35" s="30" t="s">
        <v>73</v>
      </c>
      <c r="B35" s="30"/>
      <c r="C35" s="30"/>
      <c r="D35" s="30"/>
      <c r="E35" s="30"/>
      <c r="F35" s="30"/>
      <c r="G35" s="30"/>
      <c r="H35" s="31">
        <f aca="true" t="shared" si="2" ref="H35:S35">SUM(H24:H34)</f>
        <v>307.05101099999996</v>
      </c>
      <c r="I35" s="31">
        <f t="shared" si="2"/>
        <v>208.34693</v>
      </c>
      <c r="J35" s="31">
        <f t="shared" si="2"/>
        <v>39.9764</v>
      </c>
      <c r="K35" s="31">
        <f t="shared" si="2"/>
        <v>0</v>
      </c>
      <c r="L35" s="31">
        <f t="shared" si="2"/>
        <v>7.0758</v>
      </c>
      <c r="M35" s="31">
        <f t="shared" si="2"/>
        <v>51.652451</v>
      </c>
      <c r="N35" s="54">
        <f t="shared" si="2"/>
        <v>1389</v>
      </c>
      <c r="O35" s="54">
        <f t="shared" si="2"/>
        <v>5679</v>
      </c>
      <c r="P35" s="54">
        <f t="shared" si="2"/>
        <v>89</v>
      </c>
      <c r="Q35" s="54">
        <f t="shared" si="2"/>
        <v>299</v>
      </c>
      <c r="R35" s="54">
        <f t="shared" si="2"/>
        <v>11</v>
      </c>
      <c r="S35" s="54">
        <f t="shared" si="2"/>
        <v>27</v>
      </c>
      <c r="T35" s="74"/>
      <c r="U35" s="74"/>
      <c r="V35" s="77"/>
      <c r="W35" s="77"/>
    </row>
    <row r="37" ht="166.5" customHeight="1"/>
    <row r="38" spans="1:23" ht="27">
      <c r="A38" s="9" t="s">
        <v>124</v>
      </c>
      <c r="B38" s="9"/>
      <c r="C38" s="9"/>
      <c r="D38" s="10"/>
      <c r="E38" s="9"/>
      <c r="F38" s="10"/>
      <c r="G38" s="11"/>
      <c r="H38" s="12"/>
      <c r="I38" s="12"/>
      <c r="J38" s="44"/>
      <c r="K38" s="44"/>
      <c r="L38" s="44"/>
      <c r="M38" s="44"/>
      <c r="N38" s="9"/>
      <c r="O38" s="9"/>
      <c r="P38" s="9"/>
      <c r="Q38" s="9"/>
      <c r="R38" s="9"/>
      <c r="S38" s="9"/>
      <c r="T38" s="9"/>
      <c r="U38" s="9"/>
      <c r="V38" s="11"/>
      <c r="W38" s="11"/>
    </row>
    <row r="39" spans="1:23" ht="11.25">
      <c r="A39" s="13" t="s">
        <v>125</v>
      </c>
      <c r="B39" s="13"/>
      <c r="C39" s="13"/>
      <c r="D39" s="13"/>
      <c r="E39" s="13"/>
      <c r="F39" s="14" t="s">
        <v>126</v>
      </c>
      <c r="G39" s="13" t="s">
        <v>127</v>
      </c>
      <c r="H39" s="39" t="s">
        <v>128</v>
      </c>
      <c r="I39" s="62"/>
      <c r="J39" s="62"/>
      <c r="K39" s="45"/>
      <c r="L39" s="45"/>
      <c r="M39" s="45"/>
      <c r="N39" s="33"/>
      <c r="O39" s="33" t="s">
        <v>5</v>
      </c>
      <c r="P39" s="33"/>
      <c r="Q39" s="33"/>
      <c r="R39" s="33"/>
      <c r="S39" s="33"/>
      <c r="T39" s="33"/>
      <c r="U39" s="33"/>
      <c r="V39" s="66"/>
      <c r="W39" s="66"/>
    </row>
    <row r="40" spans="1:23" ht="11.25">
      <c r="A40" s="16" t="s">
        <v>6</v>
      </c>
      <c r="B40" s="16" t="s">
        <v>7</v>
      </c>
      <c r="C40" s="16" t="s">
        <v>8</v>
      </c>
      <c r="D40" s="16" t="s">
        <v>9</v>
      </c>
      <c r="E40" s="16" t="s">
        <v>10</v>
      </c>
      <c r="F40" s="16" t="s">
        <v>11</v>
      </c>
      <c r="G40" s="16" t="s">
        <v>12</v>
      </c>
      <c r="H40" s="17" t="s">
        <v>13</v>
      </c>
      <c r="I40" s="46"/>
      <c r="J40" s="46"/>
      <c r="K40" s="46"/>
      <c r="L40" s="46"/>
      <c r="M40" s="47"/>
      <c r="N40" s="19" t="s">
        <v>14</v>
      </c>
      <c r="O40" s="19"/>
      <c r="P40" s="19"/>
      <c r="Q40" s="19"/>
      <c r="R40" s="19"/>
      <c r="S40" s="19"/>
      <c r="T40" s="67" t="s">
        <v>15</v>
      </c>
      <c r="U40" s="67"/>
      <c r="V40" s="67"/>
      <c r="W40" s="68" t="s">
        <v>16</v>
      </c>
    </row>
    <row r="41" spans="1:23" ht="11.25">
      <c r="A41" s="16"/>
      <c r="B41" s="16"/>
      <c r="C41" s="16"/>
      <c r="D41" s="16"/>
      <c r="E41" s="16"/>
      <c r="F41" s="16"/>
      <c r="G41" s="16"/>
      <c r="H41" s="18"/>
      <c r="I41" s="48"/>
      <c r="J41" s="48"/>
      <c r="K41" s="48"/>
      <c r="L41" s="48"/>
      <c r="M41" s="49"/>
      <c r="N41" s="19" t="s">
        <v>17</v>
      </c>
      <c r="O41" s="19"/>
      <c r="P41" s="19" t="s">
        <v>18</v>
      </c>
      <c r="Q41" s="19"/>
      <c r="R41" s="19" t="s">
        <v>19</v>
      </c>
      <c r="S41" s="19"/>
      <c r="T41" s="67"/>
      <c r="U41" s="67"/>
      <c r="V41" s="67"/>
      <c r="W41" s="68"/>
    </row>
    <row r="42" spans="1:23" ht="33.75">
      <c r="A42" s="16"/>
      <c r="B42" s="16"/>
      <c r="C42" s="16"/>
      <c r="D42" s="16"/>
      <c r="E42" s="16"/>
      <c r="F42" s="16"/>
      <c r="G42" s="16"/>
      <c r="H42" s="19" t="s">
        <v>20</v>
      </c>
      <c r="I42" s="19" t="s">
        <v>21</v>
      </c>
      <c r="J42" s="50" t="s">
        <v>22</v>
      </c>
      <c r="K42" s="50" t="s">
        <v>23</v>
      </c>
      <c r="L42" s="50" t="s">
        <v>24</v>
      </c>
      <c r="M42" s="50" t="s">
        <v>25</v>
      </c>
      <c r="N42" s="19" t="s">
        <v>26</v>
      </c>
      <c r="O42" s="19" t="s">
        <v>27</v>
      </c>
      <c r="P42" s="19" t="s">
        <v>26</v>
      </c>
      <c r="Q42" s="68" t="s">
        <v>27</v>
      </c>
      <c r="R42" s="19" t="s">
        <v>26</v>
      </c>
      <c r="S42" s="68" t="s">
        <v>27</v>
      </c>
      <c r="T42" s="69" t="s">
        <v>28</v>
      </c>
      <c r="U42" s="70" t="s">
        <v>29</v>
      </c>
      <c r="V42" s="71" t="s">
        <v>30</v>
      </c>
      <c r="W42" s="68"/>
    </row>
    <row r="43" spans="1:23" ht="67.5">
      <c r="A43" s="20">
        <v>1</v>
      </c>
      <c r="B43" s="21" t="s">
        <v>129</v>
      </c>
      <c r="C43" s="21" t="s">
        <v>130</v>
      </c>
      <c r="D43" s="21" t="s">
        <v>131</v>
      </c>
      <c r="E43" s="23" t="s">
        <v>34</v>
      </c>
      <c r="F43" s="21" t="s">
        <v>132</v>
      </c>
      <c r="G43" s="40" t="s">
        <v>133</v>
      </c>
      <c r="H43" s="41">
        <f aca="true" t="shared" si="3" ref="H43:H45">I43+J43+K43+L43+M43</f>
        <v>37.559999999999995</v>
      </c>
      <c r="I43" s="41">
        <v>16.04</v>
      </c>
      <c r="J43" s="41">
        <v>12.01</v>
      </c>
      <c r="K43" s="41">
        <v>0</v>
      </c>
      <c r="L43" s="41">
        <v>0</v>
      </c>
      <c r="M43" s="41">
        <v>9.51</v>
      </c>
      <c r="N43" s="63">
        <v>87</v>
      </c>
      <c r="O43" s="63">
        <v>353</v>
      </c>
      <c r="P43" s="63">
        <v>1</v>
      </c>
      <c r="Q43" s="63">
        <v>3</v>
      </c>
      <c r="R43" s="63">
        <v>1</v>
      </c>
      <c r="S43" s="63">
        <v>2</v>
      </c>
      <c r="T43" s="72" t="s">
        <v>37</v>
      </c>
      <c r="U43" s="72" t="s">
        <v>38</v>
      </c>
      <c r="V43" s="72" t="s">
        <v>39</v>
      </c>
      <c r="W43" s="20"/>
    </row>
    <row r="44" spans="1:23" ht="67.5">
      <c r="A44" s="20">
        <v>2</v>
      </c>
      <c r="B44" s="21" t="s">
        <v>129</v>
      </c>
      <c r="C44" s="21" t="s">
        <v>130</v>
      </c>
      <c r="D44" s="21" t="s">
        <v>134</v>
      </c>
      <c r="E44" s="23" t="s">
        <v>34</v>
      </c>
      <c r="F44" s="21" t="s">
        <v>135</v>
      </c>
      <c r="G44" s="40" t="s">
        <v>136</v>
      </c>
      <c r="H44" s="41">
        <f t="shared" si="3"/>
        <v>19.28</v>
      </c>
      <c r="I44" s="41">
        <v>8.15</v>
      </c>
      <c r="J44" s="41">
        <v>6.67</v>
      </c>
      <c r="K44" s="41">
        <v>0</v>
      </c>
      <c r="L44" s="41">
        <v>0</v>
      </c>
      <c r="M44" s="41">
        <v>4.46</v>
      </c>
      <c r="N44" s="63">
        <v>62</v>
      </c>
      <c r="O44" s="63">
        <v>273</v>
      </c>
      <c r="P44" s="63">
        <v>3</v>
      </c>
      <c r="Q44" s="63">
        <v>10</v>
      </c>
      <c r="R44" s="63">
        <v>2</v>
      </c>
      <c r="S44" s="63">
        <v>8</v>
      </c>
      <c r="T44" s="72" t="s">
        <v>37</v>
      </c>
      <c r="U44" s="72" t="s">
        <v>38</v>
      </c>
      <c r="V44" s="72" t="s">
        <v>39</v>
      </c>
      <c r="W44" s="20"/>
    </row>
    <row r="45" spans="1:23" ht="45">
      <c r="A45" s="20">
        <v>3</v>
      </c>
      <c r="B45" s="21" t="s">
        <v>129</v>
      </c>
      <c r="C45" s="21" t="s">
        <v>130</v>
      </c>
      <c r="D45" s="21" t="s">
        <v>137</v>
      </c>
      <c r="E45" s="23" t="s">
        <v>34</v>
      </c>
      <c r="F45" s="21" t="s">
        <v>138</v>
      </c>
      <c r="G45" s="40" t="s">
        <v>139</v>
      </c>
      <c r="H45" s="41">
        <f t="shared" si="3"/>
        <v>8.29</v>
      </c>
      <c r="I45" s="41">
        <v>3.46</v>
      </c>
      <c r="J45" s="41">
        <v>2.8</v>
      </c>
      <c r="K45" s="41">
        <v>0</v>
      </c>
      <c r="L45" s="41">
        <v>0</v>
      </c>
      <c r="M45" s="41">
        <v>2.03</v>
      </c>
      <c r="N45" s="63">
        <v>19</v>
      </c>
      <c r="O45" s="63">
        <v>82</v>
      </c>
      <c r="P45" s="63">
        <v>0</v>
      </c>
      <c r="Q45" s="63">
        <v>0</v>
      </c>
      <c r="R45" s="63">
        <v>1</v>
      </c>
      <c r="S45" s="63">
        <v>2</v>
      </c>
      <c r="T45" s="72" t="s">
        <v>37</v>
      </c>
      <c r="U45" s="72" t="s">
        <v>38</v>
      </c>
      <c r="V45" s="72" t="s">
        <v>39</v>
      </c>
      <c r="W45" s="20"/>
    </row>
    <row r="46" spans="1:23" ht="67.5">
      <c r="A46" s="20">
        <v>4</v>
      </c>
      <c r="B46" s="21" t="s">
        <v>129</v>
      </c>
      <c r="C46" s="21" t="s">
        <v>140</v>
      </c>
      <c r="D46" s="21" t="s">
        <v>141</v>
      </c>
      <c r="E46" s="23" t="s">
        <v>34</v>
      </c>
      <c r="F46" s="42" t="s">
        <v>142</v>
      </c>
      <c r="G46" s="40" t="s">
        <v>143</v>
      </c>
      <c r="H46" s="43">
        <f>I46+J46+M46</f>
        <v>28.91612</v>
      </c>
      <c r="I46" s="41">
        <v>13.55</v>
      </c>
      <c r="J46" s="41">
        <v>10.36</v>
      </c>
      <c r="K46" s="41">
        <v>0</v>
      </c>
      <c r="L46" s="41">
        <v>0</v>
      </c>
      <c r="M46" s="41">
        <v>5.00612</v>
      </c>
      <c r="N46" s="63">
        <v>63</v>
      </c>
      <c r="O46" s="63">
        <v>220</v>
      </c>
      <c r="P46" s="63">
        <v>3</v>
      </c>
      <c r="Q46" s="63">
        <v>5</v>
      </c>
      <c r="R46" s="63">
        <v>0</v>
      </c>
      <c r="S46" s="63">
        <v>0</v>
      </c>
      <c r="T46" s="72" t="s">
        <v>37</v>
      </c>
      <c r="U46" s="72" t="s">
        <v>38</v>
      </c>
      <c r="V46" s="72" t="s">
        <v>39</v>
      </c>
      <c r="W46" s="20"/>
    </row>
    <row r="47" spans="1:23" ht="67.5">
      <c r="A47" s="20">
        <v>5</v>
      </c>
      <c r="B47" s="21" t="s">
        <v>129</v>
      </c>
      <c r="C47" s="21" t="s">
        <v>140</v>
      </c>
      <c r="D47" s="21" t="s">
        <v>144</v>
      </c>
      <c r="E47" s="23" t="s">
        <v>34</v>
      </c>
      <c r="F47" s="42" t="s">
        <v>145</v>
      </c>
      <c r="G47" s="40" t="s">
        <v>146</v>
      </c>
      <c r="H47" s="41">
        <v>28.89</v>
      </c>
      <c r="I47" s="41">
        <v>11.68</v>
      </c>
      <c r="J47" s="41">
        <v>9.45</v>
      </c>
      <c r="K47" s="41">
        <v>0</v>
      </c>
      <c r="L47" s="41">
        <v>0</v>
      </c>
      <c r="M47" s="41">
        <v>7.7574</v>
      </c>
      <c r="N47" s="63">
        <v>146</v>
      </c>
      <c r="O47" s="63">
        <v>587</v>
      </c>
      <c r="P47" s="63">
        <v>6</v>
      </c>
      <c r="Q47" s="63">
        <v>17</v>
      </c>
      <c r="R47" s="63">
        <v>3</v>
      </c>
      <c r="S47" s="63">
        <v>10</v>
      </c>
      <c r="T47" s="72" t="s">
        <v>37</v>
      </c>
      <c r="U47" s="72" t="s">
        <v>38</v>
      </c>
      <c r="V47" s="72" t="s">
        <v>39</v>
      </c>
      <c r="W47" s="20"/>
    </row>
    <row r="48" spans="1:23" ht="67.5">
      <c r="A48" s="20">
        <v>6</v>
      </c>
      <c r="B48" s="21" t="s">
        <v>129</v>
      </c>
      <c r="C48" s="21" t="s">
        <v>140</v>
      </c>
      <c r="D48" s="21" t="s">
        <v>147</v>
      </c>
      <c r="E48" s="23" t="s">
        <v>34</v>
      </c>
      <c r="F48" s="42" t="s">
        <v>148</v>
      </c>
      <c r="G48" s="40" t="s">
        <v>149</v>
      </c>
      <c r="H48" s="41">
        <v>15.47</v>
      </c>
      <c r="I48" s="41">
        <v>7.08</v>
      </c>
      <c r="J48" s="41">
        <v>5.77</v>
      </c>
      <c r="K48" s="41">
        <v>0</v>
      </c>
      <c r="L48" s="41">
        <v>0</v>
      </c>
      <c r="M48" s="41">
        <v>2.62</v>
      </c>
      <c r="N48" s="63">
        <v>52</v>
      </c>
      <c r="O48" s="63">
        <v>204</v>
      </c>
      <c r="P48" s="63">
        <v>0</v>
      </c>
      <c r="Q48" s="63">
        <v>0</v>
      </c>
      <c r="R48" s="63">
        <v>2</v>
      </c>
      <c r="S48" s="63">
        <v>11</v>
      </c>
      <c r="T48" s="72" t="s">
        <v>37</v>
      </c>
      <c r="U48" s="72" t="s">
        <v>38</v>
      </c>
      <c r="V48" s="72" t="s">
        <v>39</v>
      </c>
      <c r="W48" s="20"/>
    </row>
    <row r="49" spans="1:23" ht="101.25">
      <c r="A49" s="20">
        <v>7</v>
      </c>
      <c r="B49" s="21" t="s">
        <v>129</v>
      </c>
      <c r="C49" s="21" t="s">
        <v>150</v>
      </c>
      <c r="D49" s="21" t="s">
        <v>151</v>
      </c>
      <c r="E49" s="23" t="s">
        <v>34</v>
      </c>
      <c r="F49" s="42" t="s">
        <v>152</v>
      </c>
      <c r="G49" s="40" t="s">
        <v>153</v>
      </c>
      <c r="H49" s="41">
        <v>16.9324</v>
      </c>
      <c r="I49" s="41">
        <v>7.8908</v>
      </c>
      <c r="J49" s="41">
        <v>6.29285</v>
      </c>
      <c r="K49" s="41">
        <v>0</v>
      </c>
      <c r="L49" s="41">
        <v>0</v>
      </c>
      <c r="M49" s="41">
        <v>2.74875</v>
      </c>
      <c r="N49" s="64">
        <v>34</v>
      </c>
      <c r="O49" s="64">
        <v>124</v>
      </c>
      <c r="P49" s="63">
        <v>2</v>
      </c>
      <c r="Q49" s="63">
        <v>7</v>
      </c>
      <c r="R49" s="63">
        <v>0</v>
      </c>
      <c r="S49" s="63">
        <v>0</v>
      </c>
      <c r="T49" s="72" t="s">
        <v>37</v>
      </c>
      <c r="U49" s="72" t="s">
        <v>38</v>
      </c>
      <c r="V49" s="72" t="s">
        <v>39</v>
      </c>
      <c r="W49" s="20"/>
    </row>
    <row r="50" spans="1:23" ht="123.75">
      <c r="A50" s="20">
        <v>8</v>
      </c>
      <c r="B50" s="21" t="s">
        <v>129</v>
      </c>
      <c r="C50" s="21" t="s">
        <v>150</v>
      </c>
      <c r="D50" s="21" t="s">
        <v>154</v>
      </c>
      <c r="E50" s="23" t="s">
        <v>34</v>
      </c>
      <c r="F50" s="42" t="s">
        <v>155</v>
      </c>
      <c r="G50" s="40" t="s">
        <v>156</v>
      </c>
      <c r="H50" s="41">
        <v>43.643744</v>
      </c>
      <c r="I50" s="41">
        <v>19.027404</v>
      </c>
      <c r="J50" s="41">
        <v>15.73394</v>
      </c>
      <c r="K50" s="41">
        <v>0</v>
      </c>
      <c r="L50" s="41">
        <v>0</v>
      </c>
      <c r="M50" s="41">
        <v>8.8824</v>
      </c>
      <c r="N50" s="64">
        <v>86</v>
      </c>
      <c r="O50" s="64">
        <v>329</v>
      </c>
      <c r="P50" s="63">
        <v>2</v>
      </c>
      <c r="Q50" s="63">
        <v>2</v>
      </c>
      <c r="R50" s="63">
        <v>0</v>
      </c>
      <c r="S50" s="63">
        <v>0</v>
      </c>
      <c r="T50" s="72" t="s">
        <v>37</v>
      </c>
      <c r="U50" s="72" t="s">
        <v>38</v>
      </c>
      <c r="V50" s="72" t="s">
        <v>39</v>
      </c>
      <c r="W50" s="20"/>
    </row>
    <row r="51" spans="1:23" ht="112.5">
      <c r="A51" s="20">
        <v>9</v>
      </c>
      <c r="B51" s="21" t="s">
        <v>129</v>
      </c>
      <c r="C51" s="21" t="s">
        <v>157</v>
      </c>
      <c r="D51" s="21" t="s">
        <v>158</v>
      </c>
      <c r="E51" s="23" t="s">
        <v>34</v>
      </c>
      <c r="F51" s="42" t="s">
        <v>159</v>
      </c>
      <c r="G51" s="40" t="s">
        <v>160</v>
      </c>
      <c r="H51" s="41">
        <f>I51+J51+K51+L51+M51</f>
        <v>6.890000000000001</v>
      </c>
      <c r="I51" s="41">
        <v>3.41</v>
      </c>
      <c r="J51" s="41">
        <v>2.74</v>
      </c>
      <c r="K51" s="41">
        <v>0</v>
      </c>
      <c r="L51" s="41">
        <v>0</v>
      </c>
      <c r="M51" s="41">
        <v>0.74</v>
      </c>
      <c r="N51" s="63">
        <v>45</v>
      </c>
      <c r="O51" s="63">
        <v>158</v>
      </c>
      <c r="P51" s="63">
        <v>2</v>
      </c>
      <c r="Q51" s="63">
        <v>9</v>
      </c>
      <c r="R51" s="63">
        <v>3</v>
      </c>
      <c r="S51" s="63">
        <v>16</v>
      </c>
      <c r="T51" s="72" t="s">
        <v>37</v>
      </c>
      <c r="U51" s="72" t="s">
        <v>38</v>
      </c>
      <c r="V51" s="72" t="s">
        <v>39</v>
      </c>
      <c r="W51" s="20"/>
    </row>
    <row r="52" spans="1:23" ht="67.5">
      <c r="A52" s="20">
        <v>10</v>
      </c>
      <c r="B52" s="21" t="s">
        <v>129</v>
      </c>
      <c r="C52" s="21" t="s">
        <v>157</v>
      </c>
      <c r="D52" s="21" t="s">
        <v>161</v>
      </c>
      <c r="E52" s="23" t="s">
        <v>34</v>
      </c>
      <c r="F52" s="42" t="s">
        <v>162</v>
      </c>
      <c r="G52" s="40" t="s">
        <v>163</v>
      </c>
      <c r="H52" s="41">
        <f>I52+J52+K52+L52+M52</f>
        <v>9.18</v>
      </c>
      <c r="I52" s="41">
        <v>4.06</v>
      </c>
      <c r="J52" s="41">
        <v>3.26</v>
      </c>
      <c r="K52" s="41">
        <v>0</v>
      </c>
      <c r="L52" s="41">
        <v>0</v>
      </c>
      <c r="M52" s="41">
        <v>1.86</v>
      </c>
      <c r="N52" s="63">
        <v>35</v>
      </c>
      <c r="O52" s="63">
        <v>136</v>
      </c>
      <c r="P52" s="63">
        <v>2</v>
      </c>
      <c r="Q52" s="63">
        <v>5</v>
      </c>
      <c r="R52" s="63">
        <v>0</v>
      </c>
      <c r="S52" s="63">
        <v>0</v>
      </c>
      <c r="T52" s="72" t="s">
        <v>37</v>
      </c>
      <c r="U52" s="72" t="s">
        <v>38</v>
      </c>
      <c r="V52" s="72" t="s">
        <v>39</v>
      </c>
      <c r="W52" s="20"/>
    </row>
    <row r="53" spans="1:23" ht="11.25">
      <c r="A53" s="30" t="s">
        <v>73</v>
      </c>
      <c r="B53" s="30"/>
      <c r="C53" s="30"/>
      <c r="D53" s="30"/>
      <c r="E53" s="30"/>
      <c r="F53" s="30"/>
      <c r="G53" s="30"/>
      <c r="H53" s="31">
        <f aca="true" t="shared" si="4" ref="H53:S53">SUM(H43:H52)</f>
        <v>215.05226400000004</v>
      </c>
      <c r="I53" s="31">
        <f t="shared" si="4"/>
        <v>94.34820400000001</v>
      </c>
      <c r="J53" s="31">
        <f t="shared" si="4"/>
        <v>75.08679000000001</v>
      </c>
      <c r="K53" s="31">
        <f t="shared" si="4"/>
        <v>0</v>
      </c>
      <c r="L53" s="31">
        <f t="shared" si="4"/>
        <v>0</v>
      </c>
      <c r="M53" s="31">
        <f t="shared" si="4"/>
        <v>45.61467</v>
      </c>
      <c r="N53" s="54">
        <f t="shared" si="4"/>
        <v>629</v>
      </c>
      <c r="O53" s="54">
        <f t="shared" si="4"/>
        <v>2466</v>
      </c>
      <c r="P53" s="54">
        <f t="shared" si="4"/>
        <v>21</v>
      </c>
      <c r="Q53" s="54">
        <f t="shared" si="4"/>
        <v>58</v>
      </c>
      <c r="R53" s="54">
        <f t="shared" si="4"/>
        <v>12</v>
      </c>
      <c r="S53" s="54">
        <f t="shared" si="4"/>
        <v>49</v>
      </c>
      <c r="T53" s="54"/>
      <c r="U53" s="54"/>
      <c r="V53" s="74"/>
      <c r="W53" s="74"/>
    </row>
    <row r="55" ht="336.75" customHeight="1"/>
    <row r="56" spans="1:23" ht="27">
      <c r="A56" s="32" t="s">
        <v>164</v>
      </c>
      <c r="B56" s="32"/>
      <c r="C56" s="32"/>
      <c r="D56" s="32"/>
      <c r="E56" s="32"/>
      <c r="F56" s="32"/>
      <c r="G56" s="32"/>
      <c r="H56" s="32"/>
      <c r="I56" s="32"/>
      <c r="J56" s="32"/>
      <c r="K56" s="32"/>
      <c r="L56" s="32"/>
      <c r="M56" s="32"/>
      <c r="N56" s="32"/>
      <c r="O56" s="32"/>
      <c r="P56" s="32"/>
      <c r="Q56" s="32"/>
      <c r="R56" s="32"/>
      <c r="S56" s="32"/>
      <c r="T56" s="32"/>
      <c r="U56" s="32"/>
      <c r="V56" s="32"/>
      <c r="W56" s="32"/>
    </row>
    <row r="57" spans="1:20" ht="11.25">
      <c r="A57" s="33" t="s">
        <v>165</v>
      </c>
      <c r="B57" s="33"/>
      <c r="C57" s="33"/>
      <c r="D57" s="33"/>
      <c r="E57" s="33"/>
      <c r="F57" s="14" t="s">
        <v>166</v>
      </c>
      <c r="G57" s="13" t="s">
        <v>167</v>
      </c>
      <c r="H57" s="34" t="s">
        <v>168</v>
      </c>
      <c r="I57" s="34"/>
      <c r="J57" s="34"/>
      <c r="K57" s="45"/>
      <c r="L57" s="45"/>
      <c r="M57" s="45"/>
      <c r="N57" s="33"/>
      <c r="O57" s="14" t="s">
        <v>169</v>
      </c>
      <c r="P57" s="14"/>
      <c r="Q57" s="14"/>
      <c r="R57" s="14"/>
      <c r="S57" s="33"/>
      <c r="T57" s="66"/>
    </row>
    <row r="58" spans="1:23" ht="11.25">
      <c r="A58" s="16" t="s">
        <v>6</v>
      </c>
      <c r="B58" s="16" t="s">
        <v>7</v>
      </c>
      <c r="C58" s="16" t="s">
        <v>8</v>
      </c>
      <c r="D58" s="16" t="s">
        <v>9</v>
      </c>
      <c r="E58" s="16" t="s">
        <v>10</v>
      </c>
      <c r="F58" s="16" t="s">
        <v>11</v>
      </c>
      <c r="G58" s="16" t="s">
        <v>12</v>
      </c>
      <c r="H58" s="17" t="s">
        <v>13</v>
      </c>
      <c r="I58" s="46"/>
      <c r="J58" s="46"/>
      <c r="K58" s="46"/>
      <c r="L58" s="46"/>
      <c r="M58" s="47"/>
      <c r="N58" s="19" t="s">
        <v>14</v>
      </c>
      <c r="O58" s="19"/>
      <c r="P58" s="19"/>
      <c r="Q58" s="19"/>
      <c r="R58" s="19"/>
      <c r="S58" s="19"/>
      <c r="T58" s="67" t="s">
        <v>15</v>
      </c>
      <c r="U58" s="67"/>
      <c r="V58" s="67"/>
      <c r="W58" s="68" t="s">
        <v>16</v>
      </c>
    </row>
    <row r="59" spans="1:23" ht="11.25">
      <c r="A59" s="16"/>
      <c r="B59" s="16"/>
      <c r="C59" s="16"/>
      <c r="D59" s="16"/>
      <c r="E59" s="16"/>
      <c r="F59" s="16"/>
      <c r="G59" s="16"/>
      <c r="H59" s="18"/>
      <c r="I59" s="48"/>
      <c r="J59" s="48"/>
      <c r="K59" s="48"/>
      <c r="L59" s="48"/>
      <c r="M59" s="49"/>
      <c r="N59" s="19" t="s">
        <v>17</v>
      </c>
      <c r="O59" s="19"/>
      <c r="P59" s="19" t="s">
        <v>18</v>
      </c>
      <c r="Q59" s="19"/>
      <c r="R59" s="19" t="s">
        <v>19</v>
      </c>
      <c r="S59" s="19"/>
      <c r="T59" s="67"/>
      <c r="U59" s="67"/>
      <c r="V59" s="67"/>
      <c r="W59" s="68"/>
    </row>
    <row r="60" spans="1:23" ht="33.75">
      <c r="A60" s="16"/>
      <c r="B60" s="16"/>
      <c r="C60" s="16"/>
      <c r="D60" s="16"/>
      <c r="E60" s="16"/>
      <c r="F60" s="16"/>
      <c r="G60" s="16"/>
      <c r="H60" s="19" t="s">
        <v>20</v>
      </c>
      <c r="I60" s="19" t="s">
        <v>21</v>
      </c>
      <c r="J60" s="50" t="s">
        <v>22</v>
      </c>
      <c r="K60" s="50" t="s">
        <v>23</v>
      </c>
      <c r="L60" s="50" t="s">
        <v>24</v>
      </c>
      <c r="M60" s="50" t="s">
        <v>25</v>
      </c>
      <c r="N60" s="19" t="s">
        <v>26</v>
      </c>
      <c r="O60" s="19" t="s">
        <v>27</v>
      </c>
      <c r="P60" s="19" t="s">
        <v>26</v>
      </c>
      <c r="Q60" s="68" t="s">
        <v>27</v>
      </c>
      <c r="R60" s="19" t="s">
        <v>26</v>
      </c>
      <c r="S60" s="68" t="s">
        <v>27</v>
      </c>
      <c r="T60" s="69" t="s">
        <v>28</v>
      </c>
      <c r="U60" s="70" t="s">
        <v>29</v>
      </c>
      <c r="V60" s="71" t="s">
        <v>30</v>
      </c>
      <c r="W60" s="68"/>
    </row>
    <row r="61" spans="1:23" ht="96">
      <c r="A61" s="20">
        <v>1</v>
      </c>
      <c r="B61" s="21" t="s">
        <v>170</v>
      </c>
      <c r="C61" s="35" t="s">
        <v>171</v>
      </c>
      <c r="D61" s="35" t="s">
        <v>172</v>
      </c>
      <c r="E61" s="23" t="s">
        <v>45</v>
      </c>
      <c r="F61" s="36" t="s">
        <v>173</v>
      </c>
      <c r="G61" s="36" t="s">
        <v>174</v>
      </c>
      <c r="H61" s="37">
        <v>49.64</v>
      </c>
      <c r="I61" s="65">
        <v>14.92</v>
      </c>
      <c r="J61" s="41">
        <v>23.77</v>
      </c>
      <c r="K61" s="41"/>
      <c r="L61" s="41"/>
      <c r="M61" s="41">
        <v>10.95</v>
      </c>
      <c r="N61" s="56">
        <v>79</v>
      </c>
      <c r="O61" s="56">
        <v>336</v>
      </c>
      <c r="P61" s="63">
        <v>7</v>
      </c>
      <c r="Q61" s="63">
        <v>29</v>
      </c>
      <c r="R61" s="63">
        <v>1</v>
      </c>
      <c r="S61" s="63">
        <v>7</v>
      </c>
      <c r="T61" s="72" t="s">
        <v>37</v>
      </c>
      <c r="U61" s="72" t="s">
        <v>38</v>
      </c>
      <c r="V61" s="72" t="s">
        <v>39</v>
      </c>
      <c r="W61" s="20"/>
    </row>
    <row r="62" spans="1:23" ht="72">
      <c r="A62" s="20">
        <v>2</v>
      </c>
      <c r="B62" s="21" t="s">
        <v>170</v>
      </c>
      <c r="C62" s="35" t="s">
        <v>171</v>
      </c>
      <c r="D62" s="35" t="s">
        <v>175</v>
      </c>
      <c r="E62" s="23" t="s">
        <v>45</v>
      </c>
      <c r="F62" s="36" t="s">
        <v>176</v>
      </c>
      <c r="G62" s="36" t="s">
        <v>177</v>
      </c>
      <c r="H62" s="37">
        <v>63.33</v>
      </c>
      <c r="I62" s="65">
        <v>21.46</v>
      </c>
      <c r="J62" s="57">
        <v>32.04</v>
      </c>
      <c r="K62" s="41"/>
      <c r="L62" s="41"/>
      <c r="M62" s="41">
        <v>9.83</v>
      </c>
      <c r="N62" s="56">
        <v>147</v>
      </c>
      <c r="O62" s="56">
        <v>486</v>
      </c>
      <c r="P62" s="63">
        <v>20</v>
      </c>
      <c r="Q62" s="63">
        <v>64</v>
      </c>
      <c r="R62" s="63">
        <v>1</v>
      </c>
      <c r="S62" s="63">
        <v>5</v>
      </c>
      <c r="T62" s="72" t="s">
        <v>37</v>
      </c>
      <c r="U62" s="72" t="s">
        <v>38</v>
      </c>
      <c r="V62" s="72" t="s">
        <v>39</v>
      </c>
      <c r="W62" s="20"/>
    </row>
    <row r="63" spans="1:23" ht="72">
      <c r="A63" s="20">
        <v>3</v>
      </c>
      <c r="B63" s="21" t="s">
        <v>170</v>
      </c>
      <c r="C63" s="35" t="s">
        <v>178</v>
      </c>
      <c r="D63" s="35" t="s">
        <v>179</v>
      </c>
      <c r="E63" s="23" t="s">
        <v>45</v>
      </c>
      <c r="F63" s="36" t="s">
        <v>180</v>
      </c>
      <c r="G63" s="36" t="s">
        <v>181</v>
      </c>
      <c r="H63" s="37">
        <v>88.62</v>
      </c>
      <c r="I63" s="65">
        <v>26.29</v>
      </c>
      <c r="J63" s="41">
        <v>42.28</v>
      </c>
      <c r="K63" s="41"/>
      <c r="L63" s="41"/>
      <c r="M63" s="41">
        <v>20.05</v>
      </c>
      <c r="N63" s="59">
        <v>210</v>
      </c>
      <c r="O63" s="59">
        <v>876</v>
      </c>
      <c r="P63" s="63">
        <v>21</v>
      </c>
      <c r="Q63" s="63">
        <v>57</v>
      </c>
      <c r="R63" s="63">
        <v>2</v>
      </c>
      <c r="S63" s="63">
        <v>4</v>
      </c>
      <c r="T63" s="72" t="s">
        <v>37</v>
      </c>
      <c r="U63" s="72" t="s">
        <v>38</v>
      </c>
      <c r="V63" s="72" t="s">
        <v>39</v>
      </c>
      <c r="W63" s="20"/>
    </row>
    <row r="64" spans="1:23" ht="72">
      <c r="A64" s="20">
        <v>4</v>
      </c>
      <c r="B64" s="21" t="s">
        <v>170</v>
      </c>
      <c r="C64" s="35" t="s">
        <v>178</v>
      </c>
      <c r="D64" s="35" t="s">
        <v>182</v>
      </c>
      <c r="E64" s="23" t="s">
        <v>45</v>
      </c>
      <c r="F64" s="36" t="s">
        <v>183</v>
      </c>
      <c r="G64" s="36" t="s">
        <v>184</v>
      </c>
      <c r="H64" s="37">
        <v>86.78</v>
      </c>
      <c r="I64" s="65">
        <v>26.97</v>
      </c>
      <c r="J64" s="41">
        <v>42.36</v>
      </c>
      <c r="K64" s="41"/>
      <c r="L64" s="41"/>
      <c r="M64" s="41">
        <v>17.45</v>
      </c>
      <c r="N64" s="56">
        <v>158</v>
      </c>
      <c r="O64" s="56">
        <v>734</v>
      </c>
      <c r="P64" s="63">
        <v>10</v>
      </c>
      <c r="Q64" s="63">
        <v>37</v>
      </c>
      <c r="R64" s="63">
        <v>1</v>
      </c>
      <c r="S64" s="63">
        <v>2</v>
      </c>
      <c r="T64" s="72" t="s">
        <v>37</v>
      </c>
      <c r="U64" s="72" t="s">
        <v>38</v>
      </c>
      <c r="V64" s="72" t="s">
        <v>39</v>
      </c>
      <c r="W64" s="20"/>
    </row>
    <row r="65" spans="1:23" ht="72">
      <c r="A65" s="20">
        <v>5</v>
      </c>
      <c r="B65" s="21" t="s">
        <v>170</v>
      </c>
      <c r="C65" s="35" t="s">
        <v>185</v>
      </c>
      <c r="D65" s="35" t="s">
        <v>186</v>
      </c>
      <c r="E65" s="23" t="s">
        <v>34</v>
      </c>
      <c r="F65" s="36" t="s">
        <v>187</v>
      </c>
      <c r="G65" s="36" t="s">
        <v>188</v>
      </c>
      <c r="H65" s="37">
        <v>30.25</v>
      </c>
      <c r="I65" s="65">
        <v>14.66</v>
      </c>
      <c r="J65" s="41">
        <v>7.8</v>
      </c>
      <c r="K65" s="41"/>
      <c r="L65" s="41"/>
      <c r="M65" s="41">
        <v>7.8</v>
      </c>
      <c r="N65" s="94">
        <v>87</v>
      </c>
      <c r="O65" s="20">
        <v>359</v>
      </c>
      <c r="P65" s="63">
        <v>1</v>
      </c>
      <c r="Q65" s="63">
        <v>1</v>
      </c>
      <c r="R65" s="63">
        <v>0</v>
      </c>
      <c r="S65" s="63">
        <v>0</v>
      </c>
      <c r="T65" s="72" t="s">
        <v>37</v>
      </c>
      <c r="U65" s="72" t="s">
        <v>38</v>
      </c>
      <c r="V65" s="72" t="s">
        <v>39</v>
      </c>
      <c r="W65" s="20"/>
    </row>
    <row r="66" spans="1:23" ht="96">
      <c r="A66" s="20">
        <v>6</v>
      </c>
      <c r="B66" s="21" t="s">
        <v>170</v>
      </c>
      <c r="C66" s="35" t="s">
        <v>185</v>
      </c>
      <c r="D66" s="35" t="s">
        <v>189</v>
      </c>
      <c r="E66" s="23" t="s">
        <v>34</v>
      </c>
      <c r="F66" s="36" t="s">
        <v>190</v>
      </c>
      <c r="G66" s="36" t="s">
        <v>191</v>
      </c>
      <c r="H66" s="37">
        <v>40.47</v>
      </c>
      <c r="I66" s="95">
        <v>20.66</v>
      </c>
      <c r="J66" s="41">
        <v>5.329999999999998</v>
      </c>
      <c r="K66" s="41"/>
      <c r="L66" s="41"/>
      <c r="M66" s="41">
        <v>14.48</v>
      </c>
      <c r="N66" s="94">
        <v>169</v>
      </c>
      <c r="O66" s="20">
        <v>644</v>
      </c>
      <c r="P66" s="63">
        <v>0</v>
      </c>
      <c r="Q66" s="63">
        <v>0</v>
      </c>
      <c r="R66" s="63">
        <v>0</v>
      </c>
      <c r="S66" s="63">
        <v>0</v>
      </c>
      <c r="T66" s="72" t="s">
        <v>37</v>
      </c>
      <c r="U66" s="72" t="s">
        <v>38</v>
      </c>
      <c r="V66" s="72" t="s">
        <v>39</v>
      </c>
      <c r="W66" s="20"/>
    </row>
    <row r="67" spans="1:23" ht="84">
      <c r="A67" s="20">
        <v>7</v>
      </c>
      <c r="B67" s="21" t="s">
        <v>170</v>
      </c>
      <c r="C67" s="35" t="s">
        <v>185</v>
      </c>
      <c r="D67" s="35" t="s">
        <v>192</v>
      </c>
      <c r="E67" s="23" t="s">
        <v>34</v>
      </c>
      <c r="F67" s="36" t="s">
        <v>193</v>
      </c>
      <c r="G67" s="36" t="s">
        <v>194</v>
      </c>
      <c r="H67" s="37">
        <v>22.49</v>
      </c>
      <c r="I67" s="65">
        <v>10.92</v>
      </c>
      <c r="J67" s="41">
        <v>2.37</v>
      </c>
      <c r="K67" s="41"/>
      <c r="L67" s="41"/>
      <c r="M67" s="41">
        <v>9.19</v>
      </c>
      <c r="N67" s="94">
        <v>58</v>
      </c>
      <c r="O67" s="20">
        <v>237</v>
      </c>
      <c r="P67" s="63">
        <v>1</v>
      </c>
      <c r="Q67" s="63">
        <v>1</v>
      </c>
      <c r="R67" s="63">
        <v>0</v>
      </c>
      <c r="S67" s="63">
        <v>0</v>
      </c>
      <c r="T67" s="72" t="s">
        <v>37</v>
      </c>
      <c r="U67" s="72" t="s">
        <v>38</v>
      </c>
      <c r="V67" s="72" t="s">
        <v>39</v>
      </c>
      <c r="W67" s="20"/>
    </row>
    <row r="68" spans="1:23" ht="72">
      <c r="A68" s="20">
        <v>8</v>
      </c>
      <c r="B68" s="21" t="s">
        <v>170</v>
      </c>
      <c r="C68" s="35" t="s">
        <v>185</v>
      </c>
      <c r="D68" s="35" t="s">
        <v>195</v>
      </c>
      <c r="E68" s="23" t="s">
        <v>34</v>
      </c>
      <c r="F68" s="36" t="s">
        <v>196</v>
      </c>
      <c r="G68" s="36" t="s">
        <v>197</v>
      </c>
      <c r="H68" s="37">
        <v>30.78</v>
      </c>
      <c r="I68" s="65">
        <v>10.28</v>
      </c>
      <c r="J68" s="41">
        <v>12.7</v>
      </c>
      <c r="K68" s="41"/>
      <c r="L68" s="41"/>
      <c r="M68" s="41">
        <v>7.8</v>
      </c>
      <c r="N68" s="94">
        <v>63</v>
      </c>
      <c r="O68" s="20">
        <v>248</v>
      </c>
      <c r="P68" s="63">
        <v>2</v>
      </c>
      <c r="Q68" s="63">
        <v>2</v>
      </c>
      <c r="R68" s="63">
        <v>2</v>
      </c>
      <c r="S68" s="63">
        <v>6</v>
      </c>
      <c r="T68" s="72" t="s">
        <v>37</v>
      </c>
      <c r="U68" s="72" t="s">
        <v>38</v>
      </c>
      <c r="V68" s="72" t="s">
        <v>39</v>
      </c>
      <c r="W68" s="20"/>
    </row>
    <row r="69" spans="1:23" ht="108">
      <c r="A69" s="20">
        <v>9</v>
      </c>
      <c r="B69" s="21" t="s">
        <v>170</v>
      </c>
      <c r="C69" s="35" t="s">
        <v>185</v>
      </c>
      <c r="D69" s="35" t="s">
        <v>198</v>
      </c>
      <c r="E69" s="23" t="s">
        <v>34</v>
      </c>
      <c r="F69" s="36" t="s">
        <v>199</v>
      </c>
      <c r="G69" s="36" t="s">
        <v>200</v>
      </c>
      <c r="H69" s="37">
        <v>17.41</v>
      </c>
      <c r="I69" s="65">
        <v>7.94</v>
      </c>
      <c r="J69" s="41">
        <v>2.91</v>
      </c>
      <c r="K69" s="41"/>
      <c r="L69" s="41"/>
      <c r="M69" s="41">
        <v>6.56</v>
      </c>
      <c r="N69" s="94">
        <v>59</v>
      </c>
      <c r="O69" s="20">
        <v>203</v>
      </c>
      <c r="P69" s="63">
        <v>2</v>
      </c>
      <c r="Q69" s="63">
        <v>4</v>
      </c>
      <c r="R69" s="63">
        <v>1</v>
      </c>
      <c r="S69" s="63">
        <v>2</v>
      </c>
      <c r="T69" s="72" t="s">
        <v>37</v>
      </c>
      <c r="U69" s="72" t="s">
        <v>38</v>
      </c>
      <c r="V69" s="72" t="s">
        <v>39</v>
      </c>
      <c r="W69" s="20"/>
    </row>
    <row r="70" spans="1:23" ht="72">
      <c r="A70" s="20">
        <v>10</v>
      </c>
      <c r="B70" s="21" t="s">
        <v>170</v>
      </c>
      <c r="C70" s="35" t="s">
        <v>201</v>
      </c>
      <c r="D70" s="35" t="s">
        <v>202</v>
      </c>
      <c r="E70" s="23" t="s">
        <v>45</v>
      </c>
      <c r="F70" s="36" t="s">
        <v>203</v>
      </c>
      <c r="G70" s="36" t="s">
        <v>204</v>
      </c>
      <c r="H70" s="37">
        <v>17.59</v>
      </c>
      <c r="I70" s="65">
        <v>7.45</v>
      </c>
      <c r="J70" s="41">
        <v>6.33</v>
      </c>
      <c r="K70" s="41"/>
      <c r="L70" s="41"/>
      <c r="M70" s="41">
        <v>3.81</v>
      </c>
      <c r="N70" s="56">
        <v>47</v>
      </c>
      <c r="O70" s="56">
        <v>191</v>
      </c>
      <c r="P70" s="63">
        <v>4</v>
      </c>
      <c r="Q70" s="63">
        <v>15</v>
      </c>
      <c r="R70" s="63">
        <v>0</v>
      </c>
      <c r="S70" s="63">
        <v>0</v>
      </c>
      <c r="T70" s="72" t="s">
        <v>37</v>
      </c>
      <c r="U70" s="72" t="s">
        <v>38</v>
      </c>
      <c r="V70" s="72" t="s">
        <v>39</v>
      </c>
      <c r="W70" s="76"/>
    </row>
    <row r="71" spans="1:23" ht="11.25">
      <c r="A71" s="30" t="s">
        <v>73</v>
      </c>
      <c r="B71" s="30"/>
      <c r="C71" s="30"/>
      <c r="D71" s="30"/>
      <c r="E71" s="30"/>
      <c r="F71" s="30"/>
      <c r="G71" s="30"/>
      <c r="H71" s="31">
        <f aca="true" t="shared" si="5" ref="H71:J71">SUM(H61:H70)</f>
        <v>447.36</v>
      </c>
      <c r="I71" s="31">
        <f t="shared" si="5"/>
        <v>161.54999999999998</v>
      </c>
      <c r="J71" s="31">
        <f t="shared" si="5"/>
        <v>177.89</v>
      </c>
      <c r="K71" s="31"/>
      <c r="L71" s="31"/>
      <c r="M71" s="31">
        <f aca="true" t="shared" si="6" ref="M71:S71">SUM(M61:M70)</f>
        <v>107.92</v>
      </c>
      <c r="N71" s="54">
        <f t="shared" si="6"/>
        <v>1077</v>
      </c>
      <c r="O71" s="54">
        <f t="shared" si="6"/>
        <v>4314</v>
      </c>
      <c r="P71" s="54">
        <f t="shared" si="6"/>
        <v>68</v>
      </c>
      <c r="Q71" s="54">
        <f t="shared" si="6"/>
        <v>210</v>
      </c>
      <c r="R71" s="54">
        <f t="shared" si="6"/>
        <v>8</v>
      </c>
      <c r="S71" s="54">
        <f t="shared" si="6"/>
        <v>26</v>
      </c>
      <c r="T71" s="74"/>
      <c r="U71" s="27"/>
      <c r="V71" s="77"/>
      <c r="W71" s="77"/>
    </row>
    <row r="72" ht="402.75" customHeight="1"/>
    <row r="73" spans="1:23" ht="25.5">
      <c r="A73" s="78" t="s">
        <v>205</v>
      </c>
      <c r="B73" s="78"/>
      <c r="C73" s="78"/>
      <c r="D73" s="78"/>
      <c r="E73" s="78"/>
      <c r="F73" s="78"/>
      <c r="G73" s="78"/>
      <c r="H73" s="78"/>
      <c r="I73" s="78"/>
      <c r="J73" s="78"/>
      <c r="K73" s="78"/>
      <c r="L73" s="78"/>
      <c r="M73" s="78"/>
      <c r="N73" s="78"/>
      <c r="O73" s="78"/>
      <c r="P73" s="78"/>
      <c r="Q73" s="78"/>
      <c r="R73" s="78"/>
      <c r="S73" s="78"/>
      <c r="T73" s="78"/>
      <c r="U73" s="78"/>
      <c r="V73" s="78"/>
      <c r="W73" s="78"/>
    </row>
    <row r="74" spans="1:21" ht="11.25">
      <c r="A74" s="13" t="s">
        <v>206</v>
      </c>
      <c r="B74" s="13"/>
      <c r="C74" s="79"/>
      <c r="D74" s="13"/>
      <c r="E74" s="13"/>
      <c r="F74" s="14" t="s">
        <v>207</v>
      </c>
      <c r="G74" s="13" t="s">
        <v>208</v>
      </c>
      <c r="H74" s="39" t="s">
        <v>209</v>
      </c>
      <c r="I74" s="62"/>
      <c r="J74" s="62"/>
      <c r="K74" s="45"/>
      <c r="L74" s="45"/>
      <c r="M74" s="45"/>
      <c r="N74" s="33"/>
      <c r="O74" s="14" t="s">
        <v>210</v>
      </c>
      <c r="P74" s="14"/>
      <c r="Q74" s="14"/>
      <c r="R74" s="14"/>
      <c r="S74" s="14"/>
      <c r="T74" s="14"/>
      <c r="U74" s="14"/>
    </row>
    <row r="75" spans="1:23" ht="11.25">
      <c r="A75" s="16" t="s">
        <v>6</v>
      </c>
      <c r="B75" s="16" t="s">
        <v>7</v>
      </c>
      <c r="C75" s="16" t="s">
        <v>8</v>
      </c>
      <c r="D75" s="16" t="s">
        <v>9</v>
      </c>
      <c r="E75" s="16" t="s">
        <v>10</v>
      </c>
      <c r="F75" s="16" t="s">
        <v>11</v>
      </c>
      <c r="G75" s="16" t="s">
        <v>12</v>
      </c>
      <c r="H75" s="17" t="s">
        <v>13</v>
      </c>
      <c r="I75" s="46"/>
      <c r="J75" s="46"/>
      <c r="K75" s="46"/>
      <c r="L75" s="46"/>
      <c r="M75" s="47"/>
      <c r="N75" s="19" t="s">
        <v>14</v>
      </c>
      <c r="O75" s="19"/>
      <c r="P75" s="19"/>
      <c r="Q75" s="19"/>
      <c r="R75" s="19"/>
      <c r="S75" s="19"/>
      <c r="T75" s="67" t="s">
        <v>15</v>
      </c>
      <c r="U75" s="67"/>
      <c r="V75" s="67"/>
      <c r="W75" s="68" t="s">
        <v>16</v>
      </c>
    </row>
    <row r="76" spans="1:23" ht="11.25">
      <c r="A76" s="16"/>
      <c r="B76" s="16"/>
      <c r="C76" s="16"/>
      <c r="D76" s="16"/>
      <c r="E76" s="16"/>
      <c r="F76" s="16"/>
      <c r="G76" s="16"/>
      <c r="H76" s="18"/>
      <c r="I76" s="48"/>
      <c r="J76" s="48"/>
      <c r="K76" s="48"/>
      <c r="L76" s="48"/>
      <c r="M76" s="49"/>
      <c r="N76" s="19" t="s">
        <v>17</v>
      </c>
      <c r="O76" s="19"/>
      <c r="P76" s="19" t="s">
        <v>18</v>
      </c>
      <c r="Q76" s="19"/>
      <c r="R76" s="19" t="s">
        <v>19</v>
      </c>
      <c r="S76" s="19"/>
      <c r="T76" s="67"/>
      <c r="U76" s="67"/>
      <c r="V76" s="67"/>
      <c r="W76" s="68"/>
    </row>
    <row r="77" spans="1:23" ht="33.75">
      <c r="A77" s="16"/>
      <c r="B77" s="16"/>
      <c r="C77" s="16"/>
      <c r="D77" s="16"/>
      <c r="E77" s="16"/>
      <c r="F77" s="16"/>
      <c r="G77" s="16"/>
      <c r="H77" s="19" t="s">
        <v>20</v>
      </c>
      <c r="I77" s="19" t="s">
        <v>21</v>
      </c>
      <c r="J77" s="50" t="s">
        <v>22</v>
      </c>
      <c r="K77" s="50" t="s">
        <v>23</v>
      </c>
      <c r="L77" s="50" t="s">
        <v>24</v>
      </c>
      <c r="M77" s="50" t="s">
        <v>25</v>
      </c>
      <c r="N77" s="19" t="s">
        <v>26</v>
      </c>
      <c r="O77" s="19" t="s">
        <v>27</v>
      </c>
      <c r="P77" s="19" t="s">
        <v>26</v>
      </c>
      <c r="Q77" s="68" t="s">
        <v>27</v>
      </c>
      <c r="R77" s="19" t="s">
        <v>26</v>
      </c>
      <c r="S77" s="68" t="s">
        <v>27</v>
      </c>
      <c r="T77" s="69" t="s">
        <v>28</v>
      </c>
      <c r="U77" s="70" t="s">
        <v>29</v>
      </c>
      <c r="V77" s="71" t="s">
        <v>30</v>
      </c>
      <c r="W77" s="68"/>
    </row>
    <row r="78" spans="1:23" ht="56.25">
      <c r="A78" s="20">
        <v>1</v>
      </c>
      <c r="B78" s="21" t="s">
        <v>211</v>
      </c>
      <c r="C78" s="80" t="s">
        <v>212</v>
      </c>
      <c r="D78" s="53" t="s">
        <v>213</v>
      </c>
      <c r="E78" s="23" t="s">
        <v>34</v>
      </c>
      <c r="F78" s="81" t="s">
        <v>214</v>
      </c>
      <c r="G78" s="40" t="s">
        <v>215</v>
      </c>
      <c r="H78" s="82">
        <v>39.74</v>
      </c>
      <c r="I78" s="57">
        <v>23.55</v>
      </c>
      <c r="J78" s="41"/>
      <c r="K78" s="41"/>
      <c r="L78" s="96">
        <f aca="true" t="shared" si="7" ref="L78:L87">H78-I78</f>
        <v>16.19</v>
      </c>
      <c r="M78" s="41"/>
      <c r="N78" s="53">
        <v>157</v>
      </c>
      <c r="O78" s="53">
        <v>492</v>
      </c>
      <c r="P78" s="63">
        <v>2</v>
      </c>
      <c r="Q78" s="63">
        <v>6</v>
      </c>
      <c r="R78" s="63">
        <v>0</v>
      </c>
      <c r="S78" s="63">
        <v>0</v>
      </c>
      <c r="T78" s="72" t="s">
        <v>37</v>
      </c>
      <c r="U78" s="72" t="s">
        <v>38</v>
      </c>
      <c r="V78" s="72" t="s">
        <v>39</v>
      </c>
      <c r="W78" s="20"/>
    </row>
    <row r="79" spans="1:23" ht="56.25">
      <c r="A79" s="20">
        <v>2</v>
      </c>
      <c r="B79" s="21" t="s">
        <v>211</v>
      </c>
      <c r="C79" s="80" t="s">
        <v>212</v>
      </c>
      <c r="D79" s="53" t="s">
        <v>216</v>
      </c>
      <c r="E79" s="23" t="s">
        <v>34</v>
      </c>
      <c r="F79" s="40" t="s">
        <v>217</v>
      </c>
      <c r="G79" s="40" t="s">
        <v>218</v>
      </c>
      <c r="H79" s="82">
        <v>35.42</v>
      </c>
      <c r="I79" s="57">
        <v>31.5</v>
      </c>
      <c r="J79" s="57"/>
      <c r="K79" s="41"/>
      <c r="L79" s="96">
        <f t="shared" si="7"/>
        <v>3.9200000000000017</v>
      </c>
      <c r="M79" s="41"/>
      <c r="N79" s="53">
        <v>210</v>
      </c>
      <c r="O79" s="53">
        <v>768</v>
      </c>
      <c r="P79" s="63">
        <v>1</v>
      </c>
      <c r="Q79" s="63">
        <v>1</v>
      </c>
      <c r="R79" s="63">
        <v>1</v>
      </c>
      <c r="S79" s="63">
        <v>5</v>
      </c>
      <c r="T79" s="72" t="s">
        <v>37</v>
      </c>
      <c r="U79" s="72" t="s">
        <v>38</v>
      </c>
      <c r="V79" s="72" t="s">
        <v>39</v>
      </c>
      <c r="W79" s="20"/>
    </row>
    <row r="80" spans="1:23" ht="78.75">
      <c r="A80" s="20">
        <v>3</v>
      </c>
      <c r="B80" s="21" t="s">
        <v>211</v>
      </c>
      <c r="C80" s="80" t="s">
        <v>219</v>
      </c>
      <c r="D80" s="53" t="s">
        <v>220</v>
      </c>
      <c r="E80" s="23" t="s">
        <v>34</v>
      </c>
      <c r="F80" s="40" t="s">
        <v>221</v>
      </c>
      <c r="G80" s="40" t="s">
        <v>222</v>
      </c>
      <c r="H80" s="82">
        <v>89.24</v>
      </c>
      <c r="I80" s="57">
        <v>49.5</v>
      </c>
      <c r="J80" s="41"/>
      <c r="K80" s="41"/>
      <c r="L80" s="96">
        <f t="shared" si="7"/>
        <v>39.739999999999995</v>
      </c>
      <c r="M80" s="41"/>
      <c r="N80" s="53">
        <v>330</v>
      </c>
      <c r="O80" s="53">
        <v>1046</v>
      </c>
      <c r="P80" s="63">
        <v>5</v>
      </c>
      <c r="Q80" s="63">
        <v>16</v>
      </c>
      <c r="R80" s="63">
        <v>2</v>
      </c>
      <c r="S80" s="63">
        <v>4</v>
      </c>
      <c r="T80" s="72" t="s">
        <v>37</v>
      </c>
      <c r="U80" s="72" t="s">
        <v>38</v>
      </c>
      <c r="V80" s="72" t="s">
        <v>39</v>
      </c>
      <c r="W80" s="20"/>
    </row>
    <row r="81" spans="1:23" ht="56.25">
      <c r="A81" s="20">
        <v>4</v>
      </c>
      <c r="B81" s="21" t="s">
        <v>211</v>
      </c>
      <c r="C81" s="80" t="s">
        <v>219</v>
      </c>
      <c r="D81" s="53" t="s">
        <v>223</v>
      </c>
      <c r="E81" s="23" t="s">
        <v>34</v>
      </c>
      <c r="F81" s="40" t="s">
        <v>224</v>
      </c>
      <c r="G81" s="40" t="s">
        <v>225</v>
      </c>
      <c r="H81" s="82">
        <v>20.45</v>
      </c>
      <c r="I81" s="57">
        <v>3.45</v>
      </c>
      <c r="J81" s="41"/>
      <c r="K81" s="41"/>
      <c r="L81" s="96">
        <f t="shared" si="7"/>
        <v>17</v>
      </c>
      <c r="M81" s="41"/>
      <c r="N81" s="53">
        <v>23</v>
      </c>
      <c r="O81" s="53">
        <v>75</v>
      </c>
      <c r="P81" s="63">
        <v>1</v>
      </c>
      <c r="Q81" s="63">
        <v>4</v>
      </c>
      <c r="R81" s="63">
        <v>5</v>
      </c>
      <c r="S81" s="63">
        <v>12</v>
      </c>
      <c r="T81" s="72" t="s">
        <v>37</v>
      </c>
      <c r="U81" s="72" t="s">
        <v>38</v>
      </c>
      <c r="V81" s="72" t="s">
        <v>39</v>
      </c>
      <c r="W81" s="20"/>
    </row>
    <row r="82" spans="1:23" ht="101.25">
      <c r="A82" s="20">
        <v>5</v>
      </c>
      <c r="B82" s="21" t="s">
        <v>211</v>
      </c>
      <c r="C82" s="80" t="s">
        <v>226</v>
      </c>
      <c r="D82" s="53" t="s">
        <v>227</v>
      </c>
      <c r="E82" s="23" t="s">
        <v>34</v>
      </c>
      <c r="F82" s="40" t="s">
        <v>228</v>
      </c>
      <c r="G82" s="40" t="s">
        <v>229</v>
      </c>
      <c r="H82" s="82">
        <v>52.46</v>
      </c>
      <c r="I82" s="57">
        <v>22.5</v>
      </c>
      <c r="J82" s="41"/>
      <c r="K82" s="41"/>
      <c r="L82" s="96">
        <f t="shared" si="7"/>
        <v>29.96</v>
      </c>
      <c r="M82" s="41"/>
      <c r="N82" s="53">
        <v>150</v>
      </c>
      <c r="O82" s="53">
        <v>487</v>
      </c>
      <c r="P82" s="63">
        <v>24</v>
      </c>
      <c r="Q82" s="63">
        <v>72</v>
      </c>
      <c r="R82" s="63">
        <v>0</v>
      </c>
      <c r="S82" s="63">
        <v>0</v>
      </c>
      <c r="T82" s="72" t="s">
        <v>37</v>
      </c>
      <c r="U82" s="72" t="s">
        <v>38</v>
      </c>
      <c r="V82" s="72" t="s">
        <v>39</v>
      </c>
      <c r="W82" s="20"/>
    </row>
    <row r="83" spans="1:23" ht="78.75">
      <c r="A83" s="20">
        <v>6</v>
      </c>
      <c r="B83" s="21" t="s">
        <v>211</v>
      </c>
      <c r="C83" s="80" t="s">
        <v>226</v>
      </c>
      <c r="D83" s="53" t="s">
        <v>230</v>
      </c>
      <c r="E83" s="23" t="s">
        <v>34</v>
      </c>
      <c r="F83" s="40" t="s">
        <v>231</v>
      </c>
      <c r="G83" s="40" t="s">
        <v>232</v>
      </c>
      <c r="H83" s="82">
        <v>30.53</v>
      </c>
      <c r="I83" s="57">
        <v>10.8</v>
      </c>
      <c r="J83" s="41"/>
      <c r="K83" s="41"/>
      <c r="L83" s="96">
        <f t="shared" si="7"/>
        <v>19.73</v>
      </c>
      <c r="M83" s="41"/>
      <c r="N83" s="53">
        <v>72</v>
      </c>
      <c r="O83" s="53">
        <v>228</v>
      </c>
      <c r="P83" s="63">
        <v>6</v>
      </c>
      <c r="Q83" s="63">
        <v>27</v>
      </c>
      <c r="R83" s="63">
        <v>1</v>
      </c>
      <c r="S83" s="63">
        <v>6</v>
      </c>
      <c r="T83" s="72" t="s">
        <v>37</v>
      </c>
      <c r="U83" s="72" t="s">
        <v>38</v>
      </c>
      <c r="V83" s="72" t="s">
        <v>39</v>
      </c>
      <c r="W83" s="20"/>
    </row>
    <row r="84" spans="1:23" ht="78.75">
      <c r="A84" s="20">
        <v>7</v>
      </c>
      <c r="B84" s="21" t="s">
        <v>211</v>
      </c>
      <c r="C84" s="80" t="s">
        <v>226</v>
      </c>
      <c r="D84" s="53" t="s">
        <v>233</v>
      </c>
      <c r="E84" s="23" t="s">
        <v>34</v>
      </c>
      <c r="F84" s="40" t="s">
        <v>234</v>
      </c>
      <c r="G84" s="40" t="s">
        <v>235</v>
      </c>
      <c r="H84" s="82">
        <v>19.66</v>
      </c>
      <c r="I84" s="57">
        <v>8.25</v>
      </c>
      <c r="J84" s="41"/>
      <c r="K84" s="41"/>
      <c r="L84" s="96">
        <f t="shared" si="7"/>
        <v>11.41</v>
      </c>
      <c r="M84" s="41"/>
      <c r="N84" s="53">
        <v>55</v>
      </c>
      <c r="O84" s="53">
        <v>197</v>
      </c>
      <c r="P84" s="63">
        <v>8</v>
      </c>
      <c r="Q84" s="63">
        <v>33</v>
      </c>
      <c r="R84" s="63">
        <v>1</v>
      </c>
      <c r="S84" s="63">
        <v>2</v>
      </c>
      <c r="T84" s="72" t="s">
        <v>37</v>
      </c>
      <c r="U84" s="72" t="s">
        <v>38</v>
      </c>
      <c r="V84" s="72" t="s">
        <v>39</v>
      </c>
      <c r="W84" s="20"/>
    </row>
    <row r="85" spans="1:23" ht="45">
      <c r="A85" s="20">
        <v>8</v>
      </c>
      <c r="B85" s="21" t="s">
        <v>211</v>
      </c>
      <c r="C85" s="80" t="s">
        <v>236</v>
      </c>
      <c r="D85" s="53" t="s">
        <v>237</v>
      </c>
      <c r="E85" s="23" t="s">
        <v>45</v>
      </c>
      <c r="F85" s="40" t="s">
        <v>238</v>
      </c>
      <c r="G85" s="40" t="s">
        <v>239</v>
      </c>
      <c r="H85" s="82">
        <v>39.71</v>
      </c>
      <c r="I85" s="57">
        <v>12</v>
      </c>
      <c r="J85" s="41"/>
      <c r="K85" s="41"/>
      <c r="L85" s="96">
        <f t="shared" si="7"/>
        <v>27.71</v>
      </c>
      <c r="M85" s="41"/>
      <c r="N85" s="53">
        <v>80</v>
      </c>
      <c r="O85" s="53">
        <v>282</v>
      </c>
      <c r="P85" s="63">
        <v>5</v>
      </c>
      <c r="Q85" s="63">
        <v>13</v>
      </c>
      <c r="R85" s="63">
        <v>2</v>
      </c>
      <c r="S85" s="63">
        <v>3</v>
      </c>
      <c r="T85" s="72" t="s">
        <v>37</v>
      </c>
      <c r="U85" s="72" t="s">
        <v>38</v>
      </c>
      <c r="V85" s="72" t="s">
        <v>39</v>
      </c>
      <c r="W85" s="20"/>
    </row>
    <row r="86" spans="1:23" ht="67.5">
      <c r="A86" s="20">
        <v>9</v>
      </c>
      <c r="B86" s="21" t="s">
        <v>211</v>
      </c>
      <c r="C86" s="80" t="s">
        <v>236</v>
      </c>
      <c r="D86" s="53" t="s">
        <v>240</v>
      </c>
      <c r="E86" s="23" t="s">
        <v>45</v>
      </c>
      <c r="F86" s="40" t="s">
        <v>241</v>
      </c>
      <c r="G86" s="40" t="s">
        <v>242</v>
      </c>
      <c r="H86" s="82">
        <v>24.52</v>
      </c>
      <c r="I86" s="57">
        <v>16.2</v>
      </c>
      <c r="J86" s="41"/>
      <c r="K86" s="41"/>
      <c r="L86" s="96">
        <f t="shared" si="7"/>
        <v>8.32</v>
      </c>
      <c r="M86" s="41"/>
      <c r="N86" s="53">
        <v>108</v>
      </c>
      <c r="O86" s="53">
        <v>322</v>
      </c>
      <c r="P86" s="63">
        <v>6</v>
      </c>
      <c r="Q86" s="63">
        <v>21</v>
      </c>
      <c r="R86" s="63">
        <v>0</v>
      </c>
      <c r="S86" s="63">
        <v>0</v>
      </c>
      <c r="T86" s="72" t="s">
        <v>37</v>
      </c>
      <c r="U86" s="72" t="s">
        <v>38</v>
      </c>
      <c r="V86" s="72" t="s">
        <v>39</v>
      </c>
      <c r="W86" s="20"/>
    </row>
    <row r="87" spans="1:23" ht="56.25">
      <c r="A87" s="20">
        <v>10</v>
      </c>
      <c r="B87" s="21" t="s">
        <v>211</v>
      </c>
      <c r="C87" s="80" t="s">
        <v>243</v>
      </c>
      <c r="D87" s="53" t="s">
        <v>244</v>
      </c>
      <c r="E87" s="23" t="s">
        <v>45</v>
      </c>
      <c r="F87" s="40" t="s">
        <v>245</v>
      </c>
      <c r="G87" s="40" t="s">
        <v>246</v>
      </c>
      <c r="H87" s="43">
        <v>29.54</v>
      </c>
      <c r="I87" s="57">
        <v>9.9</v>
      </c>
      <c r="J87" s="41"/>
      <c r="K87" s="41"/>
      <c r="L87" s="96">
        <f t="shared" si="7"/>
        <v>19.64</v>
      </c>
      <c r="M87" s="41"/>
      <c r="N87" s="53">
        <v>66</v>
      </c>
      <c r="O87" s="53">
        <v>206</v>
      </c>
      <c r="P87" s="63">
        <v>0</v>
      </c>
      <c r="Q87" s="63">
        <v>0</v>
      </c>
      <c r="R87" s="63">
        <v>0</v>
      </c>
      <c r="S87" s="63">
        <v>0</v>
      </c>
      <c r="T87" s="72" t="s">
        <v>37</v>
      </c>
      <c r="U87" s="72" t="s">
        <v>38</v>
      </c>
      <c r="V87" s="72" t="s">
        <v>39</v>
      </c>
      <c r="W87" s="76"/>
    </row>
    <row r="88" spans="1:23" ht="11.25">
      <c r="A88" s="83" t="s">
        <v>73</v>
      </c>
      <c r="B88" s="84"/>
      <c r="C88" s="84"/>
      <c r="D88" s="85"/>
      <c r="E88" s="23"/>
      <c r="F88" s="30"/>
      <c r="G88" s="30"/>
      <c r="H88" s="31">
        <f aca="true" t="shared" si="8" ref="H88:L88">SUM(H78:H87)</f>
        <v>381.27</v>
      </c>
      <c r="I88" s="31">
        <f t="shared" si="8"/>
        <v>187.65</v>
      </c>
      <c r="J88" s="31"/>
      <c r="K88" s="31"/>
      <c r="L88" s="31">
        <f t="shared" si="8"/>
        <v>193.62</v>
      </c>
      <c r="M88" s="31"/>
      <c r="N88" s="54">
        <f aca="true" t="shared" si="9" ref="N88:S88">SUM(N78:N87)</f>
        <v>1251</v>
      </c>
      <c r="O88" s="54">
        <f t="shared" si="9"/>
        <v>4103</v>
      </c>
      <c r="P88" s="54">
        <f t="shared" si="9"/>
        <v>58</v>
      </c>
      <c r="Q88" s="54">
        <f t="shared" si="9"/>
        <v>193</v>
      </c>
      <c r="R88" s="54">
        <f t="shared" si="9"/>
        <v>12</v>
      </c>
      <c r="S88" s="54">
        <f t="shared" si="9"/>
        <v>32</v>
      </c>
      <c r="T88" s="74"/>
      <c r="U88" s="27"/>
      <c r="V88" s="77"/>
      <c r="W88" s="77"/>
    </row>
    <row r="89" spans="1:23" ht="169.5" customHeight="1">
      <c r="A89" s="86"/>
      <c r="B89" s="86"/>
      <c r="C89" s="86"/>
      <c r="D89" s="86"/>
      <c r="E89" s="87"/>
      <c r="F89" s="88"/>
      <c r="G89" s="88"/>
      <c r="H89" s="89"/>
      <c r="I89" s="89"/>
      <c r="J89" s="89"/>
      <c r="K89" s="89"/>
      <c r="L89" s="89"/>
      <c r="M89" s="89"/>
      <c r="N89" s="97"/>
      <c r="O89" s="97"/>
      <c r="P89" s="97"/>
      <c r="Q89" s="97"/>
      <c r="R89" s="97"/>
      <c r="S89" s="97"/>
      <c r="T89" s="101"/>
      <c r="U89" s="102"/>
      <c r="V89" s="103"/>
      <c r="W89" s="103"/>
    </row>
    <row r="90" spans="1:23" ht="169.5" customHeight="1">
      <c r="A90" s="86"/>
      <c r="B90" s="86"/>
      <c r="C90" s="86"/>
      <c r="D90" s="86"/>
      <c r="E90" s="87"/>
      <c r="F90" s="88"/>
      <c r="G90" s="88"/>
      <c r="H90" s="89"/>
      <c r="I90" s="89"/>
      <c r="J90" s="89"/>
      <c r="K90" s="89"/>
      <c r="L90" s="89"/>
      <c r="M90" s="89"/>
      <c r="N90" s="97"/>
      <c r="O90" s="97"/>
      <c r="P90" s="97"/>
      <c r="Q90" s="97"/>
      <c r="R90" s="97"/>
      <c r="S90" s="97"/>
      <c r="T90" s="101"/>
      <c r="U90" s="102"/>
      <c r="V90" s="103"/>
      <c r="W90" s="103"/>
    </row>
    <row r="91" ht="177" customHeight="1"/>
    <row r="92" spans="1:23" ht="27">
      <c r="A92" s="32" t="s">
        <v>247</v>
      </c>
      <c r="B92" s="32"/>
      <c r="C92" s="32"/>
      <c r="D92" s="32"/>
      <c r="E92" s="32"/>
      <c r="F92" s="32"/>
      <c r="G92" s="32"/>
      <c r="H92" s="32"/>
      <c r="I92" s="32"/>
      <c r="J92" s="32"/>
      <c r="K92" s="32"/>
      <c r="L92" s="32"/>
      <c r="M92" s="32"/>
      <c r="N92" s="32"/>
      <c r="O92" s="32"/>
      <c r="P92" s="32"/>
      <c r="Q92" s="32"/>
      <c r="R92" s="32"/>
      <c r="S92" s="32"/>
      <c r="T92" s="32"/>
      <c r="U92" s="32"/>
      <c r="V92" s="32"/>
      <c r="W92" s="32"/>
    </row>
    <row r="93" spans="1:20" ht="11.25">
      <c r="A93" s="13" t="s">
        <v>248</v>
      </c>
      <c r="B93" s="13"/>
      <c r="C93" s="13"/>
      <c r="D93" s="13"/>
      <c r="E93" s="13"/>
      <c r="F93" s="14" t="s">
        <v>249</v>
      </c>
      <c r="G93" s="13" t="s">
        <v>250</v>
      </c>
      <c r="H93" s="39" t="s">
        <v>251</v>
      </c>
      <c r="I93" s="62"/>
      <c r="J93" s="62"/>
      <c r="K93" s="45"/>
      <c r="L93" s="45"/>
      <c r="M93" s="45"/>
      <c r="N93" s="33"/>
      <c r="O93" s="33" t="s">
        <v>252</v>
      </c>
      <c r="P93" s="33"/>
      <c r="Q93" s="33"/>
      <c r="R93" s="33"/>
      <c r="S93" s="33"/>
      <c r="T93" s="66"/>
    </row>
    <row r="94" spans="1:23" ht="11.25">
      <c r="A94" s="16" t="s">
        <v>6</v>
      </c>
      <c r="B94" s="16" t="s">
        <v>7</v>
      </c>
      <c r="C94" s="16" t="s">
        <v>8</v>
      </c>
      <c r="D94" s="16" t="s">
        <v>9</v>
      </c>
      <c r="E94" s="16" t="s">
        <v>10</v>
      </c>
      <c r="F94" s="16" t="s">
        <v>11</v>
      </c>
      <c r="G94" s="16" t="s">
        <v>12</v>
      </c>
      <c r="H94" s="17" t="s">
        <v>13</v>
      </c>
      <c r="I94" s="46"/>
      <c r="J94" s="46"/>
      <c r="K94" s="46"/>
      <c r="L94" s="46"/>
      <c r="M94" s="47"/>
      <c r="N94" s="19" t="s">
        <v>14</v>
      </c>
      <c r="O94" s="19"/>
      <c r="P94" s="19"/>
      <c r="Q94" s="19"/>
      <c r="R94" s="19"/>
      <c r="S94" s="19"/>
      <c r="T94" s="67" t="s">
        <v>15</v>
      </c>
      <c r="U94" s="67"/>
      <c r="V94" s="67"/>
      <c r="W94" s="68" t="s">
        <v>16</v>
      </c>
    </row>
    <row r="95" spans="1:23" ht="11.25">
      <c r="A95" s="16"/>
      <c r="B95" s="16"/>
      <c r="C95" s="16"/>
      <c r="D95" s="16"/>
      <c r="E95" s="16"/>
      <c r="F95" s="16"/>
      <c r="G95" s="16"/>
      <c r="H95" s="18"/>
      <c r="I95" s="48"/>
      <c r="J95" s="48"/>
      <c r="K95" s="48"/>
      <c r="L95" s="48"/>
      <c r="M95" s="49"/>
      <c r="N95" s="19" t="s">
        <v>17</v>
      </c>
      <c r="O95" s="19"/>
      <c r="P95" s="19" t="s">
        <v>18</v>
      </c>
      <c r="Q95" s="19"/>
      <c r="R95" s="19" t="s">
        <v>19</v>
      </c>
      <c r="S95" s="19"/>
      <c r="T95" s="67"/>
      <c r="U95" s="67"/>
      <c r="V95" s="67"/>
      <c r="W95" s="68"/>
    </row>
    <row r="96" spans="1:23" ht="33.75">
      <c r="A96" s="16"/>
      <c r="B96" s="16"/>
      <c r="C96" s="16"/>
      <c r="D96" s="16"/>
      <c r="E96" s="16"/>
      <c r="F96" s="16"/>
      <c r="G96" s="16"/>
      <c r="H96" s="19" t="s">
        <v>20</v>
      </c>
      <c r="I96" s="19" t="s">
        <v>21</v>
      </c>
      <c r="J96" s="50" t="s">
        <v>22</v>
      </c>
      <c r="K96" s="50" t="s">
        <v>23</v>
      </c>
      <c r="L96" s="50" t="s">
        <v>24</v>
      </c>
      <c r="M96" s="50" t="s">
        <v>25</v>
      </c>
      <c r="N96" s="19" t="s">
        <v>26</v>
      </c>
      <c r="O96" s="19" t="s">
        <v>27</v>
      </c>
      <c r="P96" s="19" t="s">
        <v>26</v>
      </c>
      <c r="Q96" s="68" t="s">
        <v>27</v>
      </c>
      <c r="R96" s="19" t="s">
        <v>26</v>
      </c>
      <c r="S96" s="68" t="s">
        <v>27</v>
      </c>
      <c r="T96" s="69" t="s">
        <v>28</v>
      </c>
      <c r="U96" s="70" t="s">
        <v>29</v>
      </c>
      <c r="V96" s="71" t="s">
        <v>30</v>
      </c>
      <c r="W96" s="68"/>
    </row>
    <row r="97" spans="1:23" ht="126">
      <c r="A97" s="20">
        <v>1</v>
      </c>
      <c r="B97" s="21" t="s">
        <v>253</v>
      </c>
      <c r="C97" s="21" t="s">
        <v>254</v>
      </c>
      <c r="D97" s="21" t="s">
        <v>255</v>
      </c>
      <c r="E97" s="23" t="s">
        <v>45</v>
      </c>
      <c r="F97" s="42" t="s">
        <v>256</v>
      </c>
      <c r="G97" s="90" t="s">
        <v>257</v>
      </c>
      <c r="H97" s="37">
        <v>50.67</v>
      </c>
      <c r="I97" s="98">
        <v>12.3</v>
      </c>
      <c r="J97" s="37">
        <v>34.06</v>
      </c>
      <c r="K97" s="37"/>
      <c r="L97" s="37"/>
      <c r="M97" s="37">
        <v>4.3</v>
      </c>
      <c r="N97" s="99">
        <v>82</v>
      </c>
      <c r="O97" s="99">
        <v>332</v>
      </c>
      <c r="P97" s="99">
        <v>18</v>
      </c>
      <c r="Q97" s="99">
        <v>73</v>
      </c>
      <c r="R97" s="99">
        <v>5</v>
      </c>
      <c r="S97" s="99">
        <v>20</v>
      </c>
      <c r="T97" s="72" t="s">
        <v>37</v>
      </c>
      <c r="U97" s="72" t="s">
        <v>38</v>
      </c>
      <c r="V97" s="72" t="s">
        <v>39</v>
      </c>
      <c r="W97" s="20"/>
    </row>
    <row r="98" spans="1:23" ht="105">
      <c r="A98" s="20">
        <v>2</v>
      </c>
      <c r="B98" s="21" t="s">
        <v>253</v>
      </c>
      <c r="C98" s="21" t="s">
        <v>254</v>
      </c>
      <c r="D98" s="21" t="s">
        <v>258</v>
      </c>
      <c r="E98" s="23" t="s">
        <v>45</v>
      </c>
      <c r="F98" s="21" t="s">
        <v>259</v>
      </c>
      <c r="G98" s="90" t="s">
        <v>260</v>
      </c>
      <c r="H98" s="37">
        <v>71.86</v>
      </c>
      <c r="I98" s="98">
        <v>28.65</v>
      </c>
      <c r="J98" s="98">
        <v>33.18</v>
      </c>
      <c r="K98" s="37"/>
      <c r="L98" s="37"/>
      <c r="M98" s="37">
        <v>10.03</v>
      </c>
      <c r="N98" s="99">
        <v>191</v>
      </c>
      <c r="O98" s="99">
        <v>802</v>
      </c>
      <c r="P98" s="99">
        <v>59</v>
      </c>
      <c r="Q98" s="99">
        <v>250</v>
      </c>
      <c r="R98" s="99">
        <v>9</v>
      </c>
      <c r="S98" s="99">
        <v>28</v>
      </c>
      <c r="T98" s="72" t="s">
        <v>37</v>
      </c>
      <c r="U98" s="72" t="s">
        <v>38</v>
      </c>
      <c r="V98" s="72" t="s">
        <v>39</v>
      </c>
      <c r="W98" s="20"/>
    </row>
    <row r="99" spans="1:23" ht="73.5">
      <c r="A99" s="20">
        <v>3</v>
      </c>
      <c r="B99" s="21" t="s">
        <v>253</v>
      </c>
      <c r="C99" s="21" t="s">
        <v>254</v>
      </c>
      <c r="D99" s="21" t="s">
        <v>261</v>
      </c>
      <c r="E99" s="23" t="s">
        <v>45</v>
      </c>
      <c r="F99" s="21" t="s">
        <v>262</v>
      </c>
      <c r="G99" s="90" t="s">
        <v>263</v>
      </c>
      <c r="H99" s="37">
        <v>21.92</v>
      </c>
      <c r="I99" s="98">
        <v>8.1</v>
      </c>
      <c r="J99" s="37">
        <v>10.98</v>
      </c>
      <c r="K99" s="37"/>
      <c r="L99" s="37"/>
      <c r="M99" s="37">
        <v>2.84</v>
      </c>
      <c r="N99" s="99">
        <v>54</v>
      </c>
      <c r="O99" s="99">
        <v>210</v>
      </c>
      <c r="P99" s="99">
        <v>16</v>
      </c>
      <c r="Q99" s="99">
        <v>55</v>
      </c>
      <c r="R99" s="99">
        <v>2</v>
      </c>
      <c r="S99" s="99">
        <v>4</v>
      </c>
      <c r="T99" s="72" t="s">
        <v>37</v>
      </c>
      <c r="U99" s="72" t="s">
        <v>38</v>
      </c>
      <c r="V99" s="72" t="s">
        <v>39</v>
      </c>
      <c r="W99" s="20"/>
    </row>
    <row r="100" spans="1:23" ht="168.75">
      <c r="A100" s="20">
        <v>4</v>
      </c>
      <c r="B100" s="21" t="s">
        <v>253</v>
      </c>
      <c r="C100" s="21" t="s">
        <v>264</v>
      </c>
      <c r="D100" s="21" t="s">
        <v>265</v>
      </c>
      <c r="E100" s="23" t="s">
        <v>45</v>
      </c>
      <c r="F100" s="21" t="s">
        <v>266</v>
      </c>
      <c r="G100" s="91" t="s">
        <v>267</v>
      </c>
      <c r="H100" s="37">
        <v>81.27</v>
      </c>
      <c r="I100" s="98">
        <v>18.15</v>
      </c>
      <c r="J100" s="37">
        <v>56.76</v>
      </c>
      <c r="K100" s="37"/>
      <c r="L100" s="37"/>
      <c r="M100" s="37">
        <v>6.35</v>
      </c>
      <c r="N100" s="99">
        <v>121</v>
      </c>
      <c r="O100" s="99">
        <v>520</v>
      </c>
      <c r="P100" s="99">
        <v>12</v>
      </c>
      <c r="Q100" s="99">
        <v>49</v>
      </c>
      <c r="R100" s="99">
        <v>0</v>
      </c>
      <c r="S100" s="99">
        <v>0</v>
      </c>
      <c r="T100" s="72" t="s">
        <v>37</v>
      </c>
      <c r="U100" s="72" t="s">
        <v>38</v>
      </c>
      <c r="V100" s="72" t="s">
        <v>39</v>
      </c>
      <c r="W100" s="20"/>
    </row>
    <row r="101" spans="1:23" ht="115.5">
      <c r="A101" s="20">
        <v>5</v>
      </c>
      <c r="B101" s="21" t="s">
        <v>253</v>
      </c>
      <c r="C101" s="21" t="s">
        <v>264</v>
      </c>
      <c r="D101" s="21" t="s">
        <v>268</v>
      </c>
      <c r="E101" s="23" t="s">
        <v>45</v>
      </c>
      <c r="F101" s="21" t="s">
        <v>269</v>
      </c>
      <c r="G101" s="91" t="s">
        <v>270</v>
      </c>
      <c r="H101" s="37">
        <v>33.91</v>
      </c>
      <c r="I101" s="98">
        <v>8.85</v>
      </c>
      <c r="J101" s="37">
        <v>21.97</v>
      </c>
      <c r="K101" s="37"/>
      <c r="L101" s="37"/>
      <c r="M101" s="37">
        <v>3.1</v>
      </c>
      <c r="N101" s="99">
        <v>59</v>
      </c>
      <c r="O101" s="99">
        <v>239</v>
      </c>
      <c r="P101" s="99">
        <v>12</v>
      </c>
      <c r="Q101" s="99">
        <v>45</v>
      </c>
      <c r="R101" s="99">
        <v>3</v>
      </c>
      <c r="S101" s="99">
        <v>9</v>
      </c>
      <c r="T101" s="72" t="s">
        <v>37</v>
      </c>
      <c r="U101" s="72" t="s">
        <v>38</v>
      </c>
      <c r="V101" s="72" t="s">
        <v>39</v>
      </c>
      <c r="W101" s="20"/>
    </row>
    <row r="102" spans="1:23" ht="126">
      <c r="A102" s="20">
        <v>6</v>
      </c>
      <c r="B102" s="21" t="s">
        <v>253</v>
      </c>
      <c r="C102" s="21" t="s">
        <v>264</v>
      </c>
      <c r="D102" s="21" t="s">
        <v>271</v>
      </c>
      <c r="E102" s="23" t="s">
        <v>45</v>
      </c>
      <c r="F102" s="21" t="s">
        <v>272</v>
      </c>
      <c r="G102" s="90" t="s">
        <v>273</v>
      </c>
      <c r="H102" s="37">
        <v>36.33</v>
      </c>
      <c r="I102" s="98">
        <v>10.2</v>
      </c>
      <c r="J102" s="37">
        <v>22.56</v>
      </c>
      <c r="K102" s="37"/>
      <c r="L102" s="37"/>
      <c r="M102" s="37">
        <v>3.57</v>
      </c>
      <c r="N102" s="99">
        <v>68</v>
      </c>
      <c r="O102" s="99">
        <v>261</v>
      </c>
      <c r="P102" s="99">
        <v>14</v>
      </c>
      <c r="Q102" s="99">
        <v>53</v>
      </c>
      <c r="R102" s="99">
        <v>1</v>
      </c>
      <c r="S102" s="99">
        <v>3</v>
      </c>
      <c r="T102" s="72" t="s">
        <v>37</v>
      </c>
      <c r="U102" s="72" t="s">
        <v>38</v>
      </c>
      <c r="V102" s="72" t="s">
        <v>39</v>
      </c>
      <c r="W102" s="20"/>
    </row>
    <row r="103" spans="1:23" ht="126">
      <c r="A103" s="20">
        <v>7</v>
      </c>
      <c r="B103" s="21" t="s">
        <v>253</v>
      </c>
      <c r="C103" s="21" t="s">
        <v>274</v>
      </c>
      <c r="D103" s="21" t="s">
        <v>275</v>
      </c>
      <c r="E103" s="23" t="s">
        <v>45</v>
      </c>
      <c r="F103" s="21" t="s">
        <v>276</v>
      </c>
      <c r="G103" s="91" t="s">
        <v>277</v>
      </c>
      <c r="H103" s="37">
        <v>68.21</v>
      </c>
      <c r="I103" s="98">
        <v>12.75</v>
      </c>
      <c r="J103" s="37">
        <v>51</v>
      </c>
      <c r="K103" s="37"/>
      <c r="L103" s="37"/>
      <c r="M103" s="37">
        <v>4.46</v>
      </c>
      <c r="N103" s="99">
        <v>85</v>
      </c>
      <c r="O103" s="99">
        <v>333</v>
      </c>
      <c r="P103" s="99">
        <v>30</v>
      </c>
      <c r="Q103" s="99">
        <v>106</v>
      </c>
      <c r="R103" s="99">
        <v>2</v>
      </c>
      <c r="S103" s="99">
        <v>7</v>
      </c>
      <c r="T103" s="72" t="s">
        <v>37</v>
      </c>
      <c r="U103" s="72" t="s">
        <v>38</v>
      </c>
      <c r="V103" s="72" t="s">
        <v>39</v>
      </c>
      <c r="W103" s="20"/>
    </row>
    <row r="104" spans="1:23" ht="84">
      <c r="A104" s="20">
        <v>8</v>
      </c>
      <c r="B104" s="21" t="s">
        <v>253</v>
      </c>
      <c r="C104" s="21" t="s">
        <v>274</v>
      </c>
      <c r="D104" s="21" t="s">
        <v>278</v>
      </c>
      <c r="E104" s="23" t="s">
        <v>45</v>
      </c>
      <c r="F104" s="21" t="s">
        <v>279</v>
      </c>
      <c r="G104" s="90" t="s">
        <v>280</v>
      </c>
      <c r="H104" s="37">
        <v>14.97</v>
      </c>
      <c r="I104" s="98">
        <v>8.7</v>
      </c>
      <c r="J104" s="37">
        <v>3.22</v>
      </c>
      <c r="K104" s="37"/>
      <c r="L104" s="37"/>
      <c r="M104" s="37">
        <v>3.05</v>
      </c>
      <c r="N104" s="99">
        <v>58</v>
      </c>
      <c r="O104" s="99">
        <v>231</v>
      </c>
      <c r="P104" s="99">
        <v>18</v>
      </c>
      <c r="Q104" s="99">
        <v>73</v>
      </c>
      <c r="R104" s="99">
        <v>3</v>
      </c>
      <c r="S104" s="99">
        <v>7</v>
      </c>
      <c r="T104" s="72" t="s">
        <v>37</v>
      </c>
      <c r="U104" s="72" t="s">
        <v>38</v>
      </c>
      <c r="V104" s="72" t="s">
        <v>39</v>
      </c>
      <c r="W104" s="20"/>
    </row>
    <row r="105" spans="1:23" ht="12">
      <c r="A105" s="30"/>
      <c r="B105" s="30"/>
      <c r="C105" s="30"/>
      <c r="D105" s="30"/>
      <c r="E105" s="30"/>
      <c r="F105" s="30"/>
      <c r="G105" s="30"/>
      <c r="H105" s="92"/>
      <c r="I105" s="92"/>
      <c r="J105" s="92"/>
      <c r="K105" s="92"/>
      <c r="L105" s="92"/>
      <c r="M105" s="92"/>
      <c r="N105" s="100"/>
      <c r="O105" s="100"/>
      <c r="P105" s="100"/>
      <c r="Q105" s="100"/>
      <c r="R105" s="100"/>
      <c r="S105" s="100"/>
      <c r="T105" s="72"/>
      <c r="U105" s="72"/>
      <c r="V105" s="72"/>
      <c r="W105" s="76"/>
    </row>
    <row r="106" spans="1:23" ht="12">
      <c r="A106" s="30" t="s">
        <v>73</v>
      </c>
      <c r="B106" s="30"/>
      <c r="C106" s="30"/>
      <c r="D106" s="30"/>
      <c r="E106" s="30"/>
      <c r="F106" s="30"/>
      <c r="G106" s="30"/>
      <c r="H106" s="92">
        <f aca="true" t="shared" si="10" ref="H106:S106">SUM(H97:H104)</f>
        <v>379.14</v>
      </c>
      <c r="I106" s="92">
        <f t="shared" si="10"/>
        <v>107.7</v>
      </c>
      <c r="J106" s="92">
        <f t="shared" si="10"/>
        <v>233.73000000000002</v>
      </c>
      <c r="K106" s="92">
        <f t="shared" si="10"/>
        <v>0</v>
      </c>
      <c r="L106" s="92">
        <f t="shared" si="10"/>
        <v>0</v>
      </c>
      <c r="M106" s="92">
        <f t="shared" si="10"/>
        <v>37.699999999999996</v>
      </c>
      <c r="N106" s="100">
        <f t="shared" si="10"/>
        <v>718</v>
      </c>
      <c r="O106" s="100">
        <f t="shared" si="10"/>
        <v>2928</v>
      </c>
      <c r="P106" s="100">
        <f t="shared" si="10"/>
        <v>179</v>
      </c>
      <c r="Q106" s="100">
        <f t="shared" si="10"/>
        <v>704</v>
      </c>
      <c r="R106" s="100">
        <f t="shared" si="10"/>
        <v>25</v>
      </c>
      <c r="S106" s="104">
        <f t="shared" si="10"/>
        <v>78</v>
      </c>
      <c r="T106" s="105"/>
      <c r="U106" s="105"/>
      <c r="V106" s="105"/>
      <c r="W106" s="20"/>
    </row>
    <row r="107" spans="20:23" ht="184.5" customHeight="1">
      <c r="T107" s="106"/>
      <c r="U107" s="107"/>
      <c r="V107" s="107"/>
      <c r="W107" s="108"/>
    </row>
    <row r="108" spans="1:23" ht="27">
      <c r="A108" s="32" t="s">
        <v>281</v>
      </c>
      <c r="B108" s="32"/>
      <c r="C108" s="32"/>
      <c r="D108" s="32"/>
      <c r="E108" s="32"/>
      <c r="F108" s="32"/>
      <c r="G108" s="32"/>
      <c r="H108" s="32"/>
      <c r="I108" s="32"/>
      <c r="J108" s="32"/>
      <c r="K108" s="32"/>
      <c r="L108" s="32"/>
      <c r="M108" s="32"/>
      <c r="N108" s="32"/>
      <c r="O108" s="32"/>
      <c r="P108" s="32"/>
      <c r="Q108" s="32"/>
      <c r="R108" s="32"/>
      <c r="S108" s="32"/>
      <c r="T108" s="32"/>
      <c r="U108" s="32"/>
      <c r="V108" s="32"/>
      <c r="W108" s="32"/>
    </row>
    <row r="109" spans="1:21" ht="11.25">
      <c r="A109" s="13" t="s">
        <v>282</v>
      </c>
      <c r="B109" s="13"/>
      <c r="C109" s="13"/>
      <c r="D109" s="13"/>
      <c r="E109" s="13"/>
      <c r="F109" s="14" t="s">
        <v>283</v>
      </c>
      <c r="G109" s="13" t="s">
        <v>284</v>
      </c>
      <c r="H109" s="39" t="s">
        <v>285</v>
      </c>
      <c r="I109" s="62"/>
      <c r="J109" s="62"/>
      <c r="K109" s="45"/>
      <c r="L109" s="45"/>
      <c r="M109" s="45"/>
      <c r="N109" s="33"/>
      <c r="O109" s="33" t="s">
        <v>79</v>
      </c>
      <c r="P109" s="33"/>
      <c r="Q109" s="33"/>
      <c r="R109" s="33"/>
      <c r="S109" s="33"/>
      <c r="T109" s="66"/>
      <c r="U109" s="66"/>
    </row>
    <row r="110" spans="1:23" ht="11.25">
      <c r="A110" s="16" t="s">
        <v>6</v>
      </c>
      <c r="B110" s="16" t="s">
        <v>7</v>
      </c>
      <c r="C110" s="16" t="s">
        <v>8</v>
      </c>
      <c r="D110" s="16" t="s">
        <v>9</v>
      </c>
      <c r="E110" s="16" t="s">
        <v>10</v>
      </c>
      <c r="F110" s="16" t="s">
        <v>11</v>
      </c>
      <c r="G110" s="16" t="s">
        <v>12</v>
      </c>
      <c r="H110" s="17" t="s">
        <v>13</v>
      </c>
      <c r="I110" s="46"/>
      <c r="J110" s="46"/>
      <c r="K110" s="46"/>
      <c r="L110" s="46"/>
      <c r="M110" s="47"/>
      <c r="N110" s="19" t="s">
        <v>14</v>
      </c>
      <c r="O110" s="19"/>
      <c r="P110" s="19"/>
      <c r="Q110" s="19"/>
      <c r="R110" s="19"/>
      <c r="S110" s="19"/>
      <c r="T110" s="67" t="s">
        <v>15</v>
      </c>
      <c r="U110" s="67"/>
      <c r="V110" s="67"/>
      <c r="W110" s="68" t="s">
        <v>16</v>
      </c>
    </row>
    <row r="111" spans="1:23" ht="11.25">
      <c r="A111" s="16"/>
      <c r="B111" s="16"/>
      <c r="C111" s="16"/>
      <c r="D111" s="16"/>
      <c r="E111" s="16"/>
      <c r="F111" s="16"/>
      <c r="G111" s="16"/>
      <c r="H111" s="18"/>
      <c r="I111" s="48"/>
      <c r="J111" s="48"/>
      <c r="K111" s="48"/>
      <c r="L111" s="48"/>
      <c r="M111" s="49"/>
      <c r="N111" s="19" t="s">
        <v>17</v>
      </c>
      <c r="O111" s="19"/>
      <c r="P111" s="19" t="s">
        <v>18</v>
      </c>
      <c r="Q111" s="19"/>
      <c r="R111" s="19" t="s">
        <v>19</v>
      </c>
      <c r="S111" s="19"/>
      <c r="T111" s="67"/>
      <c r="U111" s="67"/>
      <c r="V111" s="67"/>
      <c r="W111" s="68"/>
    </row>
    <row r="112" spans="1:23" ht="33.75">
      <c r="A112" s="16"/>
      <c r="B112" s="16"/>
      <c r="C112" s="16"/>
      <c r="D112" s="16"/>
      <c r="E112" s="16"/>
      <c r="F112" s="16"/>
      <c r="G112" s="16"/>
      <c r="H112" s="19" t="s">
        <v>20</v>
      </c>
      <c r="I112" s="19" t="s">
        <v>21</v>
      </c>
      <c r="J112" s="50" t="s">
        <v>22</v>
      </c>
      <c r="K112" s="50" t="s">
        <v>23</v>
      </c>
      <c r="L112" s="50" t="s">
        <v>24</v>
      </c>
      <c r="M112" s="50" t="s">
        <v>25</v>
      </c>
      <c r="N112" s="19" t="s">
        <v>26</v>
      </c>
      <c r="O112" s="19" t="s">
        <v>27</v>
      </c>
      <c r="P112" s="19" t="s">
        <v>26</v>
      </c>
      <c r="Q112" s="68" t="s">
        <v>27</v>
      </c>
      <c r="R112" s="19" t="s">
        <v>26</v>
      </c>
      <c r="S112" s="68" t="s">
        <v>27</v>
      </c>
      <c r="T112" s="69" t="s">
        <v>28</v>
      </c>
      <c r="U112" s="70" t="s">
        <v>29</v>
      </c>
      <c r="V112" s="71" t="s">
        <v>30</v>
      </c>
      <c r="W112" s="68"/>
    </row>
    <row r="113" spans="1:23" ht="67.5">
      <c r="A113" s="20">
        <v>1</v>
      </c>
      <c r="B113" s="21" t="s">
        <v>286</v>
      </c>
      <c r="C113" s="21" t="s">
        <v>287</v>
      </c>
      <c r="D113" s="21" t="s">
        <v>288</v>
      </c>
      <c r="E113" s="23" t="s">
        <v>45</v>
      </c>
      <c r="F113" s="81" t="s">
        <v>289</v>
      </c>
      <c r="G113" s="40" t="s">
        <v>290</v>
      </c>
      <c r="H113" s="41">
        <v>34.1</v>
      </c>
      <c r="I113" s="57">
        <v>18.6</v>
      </c>
      <c r="J113" s="41"/>
      <c r="K113" s="41"/>
      <c r="L113" s="41"/>
      <c r="M113" s="41">
        <f aca="true" t="shared" si="11" ref="M113:M122">H113-I113-J113</f>
        <v>15.5</v>
      </c>
      <c r="N113" s="63">
        <v>124</v>
      </c>
      <c r="O113" s="63">
        <v>514</v>
      </c>
      <c r="P113" s="63">
        <v>9</v>
      </c>
      <c r="Q113" s="63">
        <v>35</v>
      </c>
      <c r="R113" s="63">
        <v>3</v>
      </c>
      <c r="S113" s="63">
        <v>15</v>
      </c>
      <c r="T113" s="72" t="s">
        <v>37</v>
      </c>
      <c r="U113" s="72" t="s">
        <v>38</v>
      </c>
      <c r="V113" s="72" t="s">
        <v>39</v>
      </c>
      <c r="W113" s="20"/>
    </row>
    <row r="114" spans="1:23" ht="67.5">
      <c r="A114" s="20">
        <v>2</v>
      </c>
      <c r="B114" s="21" t="s">
        <v>286</v>
      </c>
      <c r="C114" s="40" t="s">
        <v>291</v>
      </c>
      <c r="D114" s="21" t="s">
        <v>292</v>
      </c>
      <c r="E114" s="23" t="s">
        <v>45</v>
      </c>
      <c r="F114" s="81" t="s">
        <v>293</v>
      </c>
      <c r="G114" s="40" t="s">
        <v>294</v>
      </c>
      <c r="H114" s="41">
        <v>56.24</v>
      </c>
      <c r="I114" s="57">
        <v>26.85</v>
      </c>
      <c r="J114" s="41"/>
      <c r="K114" s="41"/>
      <c r="L114" s="41"/>
      <c r="M114" s="41">
        <f t="shared" si="11"/>
        <v>29.39</v>
      </c>
      <c r="N114" s="63">
        <v>179</v>
      </c>
      <c r="O114" s="63">
        <v>685</v>
      </c>
      <c r="P114" s="63">
        <v>36</v>
      </c>
      <c r="Q114" s="63">
        <v>126</v>
      </c>
      <c r="R114" s="63">
        <v>11</v>
      </c>
      <c r="S114" s="63">
        <v>23</v>
      </c>
      <c r="T114" s="72" t="s">
        <v>37</v>
      </c>
      <c r="U114" s="72" t="s">
        <v>38</v>
      </c>
      <c r="V114" s="72" t="s">
        <v>39</v>
      </c>
      <c r="W114" s="20"/>
    </row>
    <row r="115" spans="1:23" ht="45">
      <c r="A115" s="20">
        <v>3</v>
      </c>
      <c r="B115" s="21" t="s">
        <v>286</v>
      </c>
      <c r="C115" s="40" t="s">
        <v>291</v>
      </c>
      <c r="D115" s="21" t="s">
        <v>295</v>
      </c>
      <c r="E115" s="23" t="s">
        <v>45</v>
      </c>
      <c r="F115" s="81" t="s">
        <v>296</v>
      </c>
      <c r="G115" s="40" t="s">
        <v>297</v>
      </c>
      <c r="H115" s="41">
        <v>20.81</v>
      </c>
      <c r="I115" s="57">
        <v>12.9</v>
      </c>
      <c r="J115" s="41"/>
      <c r="K115" s="41"/>
      <c r="L115" s="41"/>
      <c r="M115" s="41">
        <f t="shared" si="11"/>
        <v>7.909999999999998</v>
      </c>
      <c r="N115" s="63">
        <v>86</v>
      </c>
      <c r="O115" s="63">
        <v>289</v>
      </c>
      <c r="P115" s="63">
        <v>10</v>
      </c>
      <c r="Q115" s="63">
        <v>31</v>
      </c>
      <c r="R115" s="63">
        <v>3</v>
      </c>
      <c r="S115" s="63">
        <v>7</v>
      </c>
      <c r="T115" s="72" t="s">
        <v>37</v>
      </c>
      <c r="U115" s="72" t="s">
        <v>38</v>
      </c>
      <c r="V115" s="72" t="s">
        <v>39</v>
      </c>
      <c r="W115" s="20"/>
    </row>
    <row r="116" spans="1:23" ht="67.5">
      <c r="A116" s="20">
        <v>4</v>
      </c>
      <c r="B116" s="21" t="s">
        <v>286</v>
      </c>
      <c r="C116" s="40" t="s">
        <v>291</v>
      </c>
      <c r="D116" s="21" t="s">
        <v>298</v>
      </c>
      <c r="E116" s="23" t="s">
        <v>45</v>
      </c>
      <c r="F116" s="81" t="s">
        <v>299</v>
      </c>
      <c r="G116" s="40" t="s">
        <v>300</v>
      </c>
      <c r="H116" s="41">
        <v>23.54</v>
      </c>
      <c r="I116" s="57">
        <v>11.4</v>
      </c>
      <c r="J116" s="41"/>
      <c r="K116" s="41"/>
      <c r="L116" s="41"/>
      <c r="M116" s="41">
        <f t="shared" si="11"/>
        <v>12.139999999999999</v>
      </c>
      <c r="N116" s="63">
        <v>76</v>
      </c>
      <c r="O116" s="63">
        <v>230</v>
      </c>
      <c r="P116" s="63">
        <v>12</v>
      </c>
      <c r="Q116" s="63">
        <v>45</v>
      </c>
      <c r="R116" s="63">
        <v>3</v>
      </c>
      <c r="S116" s="63">
        <v>6</v>
      </c>
      <c r="T116" s="72" t="s">
        <v>37</v>
      </c>
      <c r="U116" s="72" t="s">
        <v>38</v>
      </c>
      <c r="V116" s="72" t="s">
        <v>39</v>
      </c>
      <c r="W116" s="20"/>
    </row>
    <row r="117" spans="1:23" ht="45">
      <c r="A117" s="20">
        <v>5</v>
      </c>
      <c r="B117" s="21" t="s">
        <v>286</v>
      </c>
      <c r="C117" s="21" t="s">
        <v>301</v>
      </c>
      <c r="D117" s="21" t="s">
        <v>302</v>
      </c>
      <c r="E117" s="23" t="s">
        <v>45</v>
      </c>
      <c r="F117" s="81" t="s">
        <v>303</v>
      </c>
      <c r="G117" s="40" t="s">
        <v>304</v>
      </c>
      <c r="H117" s="41">
        <v>14.48</v>
      </c>
      <c r="I117" s="57">
        <v>5.7</v>
      </c>
      <c r="J117" s="41"/>
      <c r="K117" s="41"/>
      <c r="L117" s="41"/>
      <c r="M117" s="41">
        <f t="shared" si="11"/>
        <v>8.780000000000001</v>
      </c>
      <c r="N117" s="63">
        <v>38</v>
      </c>
      <c r="O117" s="63">
        <v>120</v>
      </c>
      <c r="P117" s="63">
        <v>11</v>
      </c>
      <c r="Q117" s="63">
        <v>27</v>
      </c>
      <c r="R117" s="63">
        <v>1</v>
      </c>
      <c r="S117" s="63">
        <v>2</v>
      </c>
      <c r="T117" s="72" t="s">
        <v>37</v>
      </c>
      <c r="U117" s="72" t="s">
        <v>38</v>
      </c>
      <c r="V117" s="72" t="s">
        <v>39</v>
      </c>
      <c r="W117" s="20"/>
    </row>
    <row r="118" spans="1:23" ht="56.25">
      <c r="A118" s="20">
        <v>6</v>
      </c>
      <c r="B118" s="21" t="s">
        <v>286</v>
      </c>
      <c r="C118" s="21" t="s">
        <v>301</v>
      </c>
      <c r="D118" s="21" t="s">
        <v>305</v>
      </c>
      <c r="E118" s="23" t="s">
        <v>45</v>
      </c>
      <c r="F118" s="81" t="s">
        <v>306</v>
      </c>
      <c r="G118" s="40" t="s">
        <v>307</v>
      </c>
      <c r="H118" s="41">
        <v>12.63</v>
      </c>
      <c r="I118" s="57">
        <v>5.25</v>
      </c>
      <c r="J118" s="41"/>
      <c r="K118" s="41"/>
      <c r="L118" s="41"/>
      <c r="M118" s="41">
        <f t="shared" si="11"/>
        <v>7.380000000000001</v>
      </c>
      <c r="N118" s="63">
        <v>35</v>
      </c>
      <c r="O118" s="63">
        <v>114</v>
      </c>
      <c r="P118" s="63">
        <v>10</v>
      </c>
      <c r="Q118" s="63">
        <v>40</v>
      </c>
      <c r="R118" s="63">
        <v>3</v>
      </c>
      <c r="S118" s="63">
        <v>11</v>
      </c>
      <c r="T118" s="72" t="s">
        <v>37</v>
      </c>
      <c r="U118" s="72" t="s">
        <v>38</v>
      </c>
      <c r="V118" s="72" t="s">
        <v>39</v>
      </c>
      <c r="W118" s="20"/>
    </row>
    <row r="119" spans="1:23" ht="56.25">
      <c r="A119" s="20">
        <v>7</v>
      </c>
      <c r="B119" s="21" t="s">
        <v>286</v>
      </c>
      <c r="C119" s="21" t="s">
        <v>301</v>
      </c>
      <c r="D119" s="21" t="s">
        <v>308</v>
      </c>
      <c r="E119" s="23" t="s">
        <v>45</v>
      </c>
      <c r="F119" s="81" t="s">
        <v>309</v>
      </c>
      <c r="G119" s="40" t="s">
        <v>310</v>
      </c>
      <c r="H119" s="41">
        <v>11.08</v>
      </c>
      <c r="I119" s="57">
        <v>4.65</v>
      </c>
      <c r="J119" s="41"/>
      <c r="K119" s="41"/>
      <c r="L119" s="41"/>
      <c r="M119" s="41">
        <f t="shared" si="11"/>
        <v>6.43</v>
      </c>
      <c r="N119" s="63">
        <v>31</v>
      </c>
      <c r="O119" s="63">
        <v>93</v>
      </c>
      <c r="P119" s="63">
        <v>13</v>
      </c>
      <c r="Q119" s="63">
        <v>39</v>
      </c>
      <c r="R119" s="63">
        <v>1</v>
      </c>
      <c r="S119" s="63">
        <v>1</v>
      </c>
      <c r="T119" s="72" t="s">
        <v>37</v>
      </c>
      <c r="U119" s="72" t="s">
        <v>38</v>
      </c>
      <c r="V119" s="72" t="s">
        <v>39</v>
      </c>
      <c r="W119" s="20"/>
    </row>
    <row r="120" spans="1:23" ht="45">
      <c r="A120" s="20">
        <v>8</v>
      </c>
      <c r="B120" s="21" t="s">
        <v>286</v>
      </c>
      <c r="C120" s="21" t="s">
        <v>301</v>
      </c>
      <c r="D120" s="21" t="s">
        <v>311</v>
      </c>
      <c r="E120" s="23" t="s">
        <v>45</v>
      </c>
      <c r="F120" s="81" t="s">
        <v>312</v>
      </c>
      <c r="G120" s="40" t="s">
        <v>313</v>
      </c>
      <c r="H120" s="41">
        <v>38.65</v>
      </c>
      <c r="I120" s="57">
        <v>17.55</v>
      </c>
      <c r="J120" s="41"/>
      <c r="K120" s="41"/>
      <c r="L120" s="41"/>
      <c r="M120" s="41">
        <f t="shared" si="11"/>
        <v>21.099999999999998</v>
      </c>
      <c r="N120" s="63">
        <v>117</v>
      </c>
      <c r="O120" s="63">
        <v>386</v>
      </c>
      <c r="P120" s="63">
        <v>37</v>
      </c>
      <c r="Q120" s="63">
        <v>102</v>
      </c>
      <c r="R120" s="63">
        <v>7</v>
      </c>
      <c r="S120" s="63">
        <v>26</v>
      </c>
      <c r="T120" s="72" t="s">
        <v>37</v>
      </c>
      <c r="U120" s="72" t="s">
        <v>38</v>
      </c>
      <c r="V120" s="72" t="s">
        <v>39</v>
      </c>
      <c r="W120" s="20"/>
    </row>
    <row r="121" spans="1:23" ht="72">
      <c r="A121" s="20">
        <v>9</v>
      </c>
      <c r="B121" s="21" t="s">
        <v>286</v>
      </c>
      <c r="C121" s="21" t="s">
        <v>314</v>
      </c>
      <c r="D121" s="21" t="s">
        <v>315</v>
      </c>
      <c r="E121" s="23" t="s">
        <v>45</v>
      </c>
      <c r="F121" s="81" t="s">
        <v>316</v>
      </c>
      <c r="G121" s="93" t="s">
        <v>317</v>
      </c>
      <c r="H121" s="41">
        <v>28.68</v>
      </c>
      <c r="I121" s="57">
        <v>12.45</v>
      </c>
      <c r="J121" s="41">
        <v>2.76</v>
      </c>
      <c r="K121" s="41"/>
      <c r="L121" s="41"/>
      <c r="M121" s="41">
        <f t="shared" si="11"/>
        <v>13.47</v>
      </c>
      <c r="N121" s="63">
        <v>83</v>
      </c>
      <c r="O121" s="63">
        <v>302</v>
      </c>
      <c r="P121" s="63">
        <v>22</v>
      </c>
      <c r="Q121" s="63">
        <v>70</v>
      </c>
      <c r="R121" s="63">
        <v>2</v>
      </c>
      <c r="S121" s="63">
        <v>4</v>
      </c>
      <c r="T121" s="72" t="s">
        <v>37</v>
      </c>
      <c r="U121" s="72" t="s">
        <v>38</v>
      </c>
      <c r="V121" s="72" t="s">
        <v>39</v>
      </c>
      <c r="W121" s="76"/>
    </row>
    <row r="122" spans="1:23" ht="72">
      <c r="A122" s="20">
        <v>10</v>
      </c>
      <c r="B122" s="21" t="s">
        <v>286</v>
      </c>
      <c r="C122" s="21" t="s">
        <v>314</v>
      </c>
      <c r="D122" s="21" t="s">
        <v>318</v>
      </c>
      <c r="E122" s="23" t="s">
        <v>45</v>
      </c>
      <c r="F122" s="81" t="s">
        <v>319</v>
      </c>
      <c r="G122" s="93" t="s">
        <v>320</v>
      </c>
      <c r="H122" s="41">
        <v>34.13</v>
      </c>
      <c r="I122" s="57">
        <v>13.65</v>
      </c>
      <c r="J122" s="41"/>
      <c r="K122" s="41"/>
      <c r="L122" s="41"/>
      <c r="M122" s="41">
        <f t="shared" si="11"/>
        <v>20.480000000000004</v>
      </c>
      <c r="N122" s="63">
        <v>91</v>
      </c>
      <c r="O122" s="63">
        <v>355</v>
      </c>
      <c r="P122" s="63">
        <v>22</v>
      </c>
      <c r="Q122" s="63">
        <v>68</v>
      </c>
      <c r="R122" s="63">
        <v>4</v>
      </c>
      <c r="S122" s="63">
        <v>12</v>
      </c>
      <c r="T122" s="72" t="s">
        <v>37</v>
      </c>
      <c r="U122" s="72" t="s">
        <v>38</v>
      </c>
      <c r="V122" s="72" t="s">
        <v>39</v>
      </c>
      <c r="W122" s="76"/>
    </row>
    <row r="123" spans="1:23" ht="11.25">
      <c r="A123" s="30" t="s">
        <v>73</v>
      </c>
      <c r="B123" s="30"/>
      <c r="C123" s="30"/>
      <c r="D123" s="30"/>
      <c r="E123" s="30"/>
      <c r="F123" s="30"/>
      <c r="G123" s="30"/>
      <c r="H123" s="31">
        <f aca="true" t="shared" si="12" ref="H123:K123">SUM(H113:H122)</f>
        <v>274.34000000000003</v>
      </c>
      <c r="I123" s="31">
        <f t="shared" si="12"/>
        <v>129</v>
      </c>
      <c r="J123" s="31">
        <f t="shared" si="12"/>
        <v>2.76</v>
      </c>
      <c r="K123" s="31">
        <f t="shared" si="12"/>
        <v>0</v>
      </c>
      <c r="L123" s="31"/>
      <c r="M123" s="31">
        <f aca="true" t="shared" si="13" ref="M123:S123">SUM(M113:M122)</f>
        <v>142.57999999999998</v>
      </c>
      <c r="N123" s="54">
        <f t="shared" si="13"/>
        <v>860</v>
      </c>
      <c r="O123" s="54">
        <f t="shared" si="13"/>
        <v>3088</v>
      </c>
      <c r="P123" s="54">
        <f t="shared" si="13"/>
        <v>182</v>
      </c>
      <c r="Q123" s="54">
        <f t="shared" si="13"/>
        <v>583</v>
      </c>
      <c r="R123" s="54">
        <f t="shared" si="13"/>
        <v>38</v>
      </c>
      <c r="S123" s="54">
        <f t="shared" si="13"/>
        <v>107</v>
      </c>
      <c r="T123" s="74"/>
      <c r="U123" s="74"/>
      <c r="V123" s="77"/>
      <c r="W123" s="77"/>
    </row>
    <row r="124" ht="51.75" customHeight="1"/>
    <row r="125" ht="51.75" customHeight="1"/>
    <row r="126" ht="51.75" customHeight="1"/>
    <row r="127" ht="51.75" customHeight="1"/>
    <row r="128" ht="51.75" customHeight="1"/>
    <row r="129" ht="51.75" customHeight="1"/>
    <row r="130" ht="90.75" customHeight="1"/>
    <row r="131" ht="175.5" customHeight="1"/>
    <row r="132" spans="1:23" ht="22.5">
      <c r="A132" s="109" t="s">
        <v>321</v>
      </c>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row>
    <row r="133" spans="1:21" ht="14.25">
      <c r="A133" s="14" t="s">
        <v>322</v>
      </c>
      <c r="B133" s="14"/>
      <c r="C133" s="14"/>
      <c r="D133" s="14"/>
      <c r="E133" s="14" t="s">
        <v>323</v>
      </c>
      <c r="F133" s="14"/>
      <c r="G133" s="14" t="s">
        <v>324</v>
      </c>
      <c r="H133" s="110" t="s">
        <v>325</v>
      </c>
      <c r="I133" s="110"/>
      <c r="J133" s="110"/>
      <c r="K133" s="110"/>
      <c r="L133" s="33"/>
      <c r="M133" s="33" t="s">
        <v>326</v>
      </c>
      <c r="N133" s="33"/>
      <c r="O133" s="33"/>
      <c r="P133" s="33"/>
      <c r="Q133" s="165"/>
      <c r="R133" s="165"/>
      <c r="S133" s="165"/>
      <c r="T133" s="165"/>
      <c r="U133" s="165"/>
    </row>
    <row r="134" spans="1:23" ht="11.25">
      <c r="A134" s="16" t="s">
        <v>6</v>
      </c>
      <c r="B134" s="16" t="s">
        <v>7</v>
      </c>
      <c r="C134" s="16" t="s">
        <v>8</v>
      </c>
      <c r="D134" s="16" t="s">
        <v>9</v>
      </c>
      <c r="E134" s="16" t="s">
        <v>10</v>
      </c>
      <c r="F134" s="16" t="s">
        <v>11</v>
      </c>
      <c r="G134" s="16" t="s">
        <v>12</v>
      </c>
      <c r="H134" s="111" t="s">
        <v>13</v>
      </c>
      <c r="I134" s="136"/>
      <c r="J134" s="136"/>
      <c r="K134" s="136"/>
      <c r="L134" s="136"/>
      <c r="M134" s="137"/>
      <c r="N134" s="19" t="s">
        <v>14</v>
      </c>
      <c r="O134" s="19"/>
      <c r="P134" s="19"/>
      <c r="Q134" s="19"/>
      <c r="R134" s="19"/>
      <c r="S134" s="19"/>
      <c r="T134" s="67" t="s">
        <v>15</v>
      </c>
      <c r="U134" s="67"/>
      <c r="V134" s="67"/>
      <c r="W134" s="68" t="s">
        <v>16</v>
      </c>
    </row>
    <row r="135" spans="1:23" ht="11.25">
      <c r="A135" s="16"/>
      <c r="B135" s="16"/>
      <c r="C135" s="16"/>
      <c r="D135" s="16"/>
      <c r="E135" s="16"/>
      <c r="F135" s="16"/>
      <c r="G135" s="16"/>
      <c r="H135" s="112"/>
      <c r="I135" s="138"/>
      <c r="J135" s="138"/>
      <c r="K135" s="138"/>
      <c r="L135" s="138"/>
      <c r="M135" s="49"/>
      <c r="N135" s="19" t="s">
        <v>17</v>
      </c>
      <c r="O135" s="19"/>
      <c r="P135" s="19" t="s">
        <v>18</v>
      </c>
      <c r="Q135" s="19"/>
      <c r="R135" s="19" t="s">
        <v>19</v>
      </c>
      <c r="S135" s="19"/>
      <c r="T135" s="67"/>
      <c r="U135" s="67"/>
      <c r="V135" s="67"/>
      <c r="W135" s="68"/>
    </row>
    <row r="136" spans="1:23" ht="33.75">
      <c r="A136" s="113"/>
      <c r="B136" s="113"/>
      <c r="C136" s="113"/>
      <c r="D136" s="113"/>
      <c r="E136" s="113"/>
      <c r="F136" s="113"/>
      <c r="G136" s="113"/>
      <c r="H136" s="114" t="s">
        <v>20</v>
      </c>
      <c r="I136" s="114" t="s">
        <v>21</v>
      </c>
      <c r="J136" s="139" t="s">
        <v>22</v>
      </c>
      <c r="K136" s="139" t="s">
        <v>23</v>
      </c>
      <c r="L136" s="139" t="s">
        <v>24</v>
      </c>
      <c r="M136" s="139" t="s">
        <v>25</v>
      </c>
      <c r="N136" s="114" t="s">
        <v>26</v>
      </c>
      <c r="O136" s="114" t="s">
        <v>27</v>
      </c>
      <c r="P136" s="114" t="s">
        <v>26</v>
      </c>
      <c r="Q136" s="166" t="s">
        <v>27</v>
      </c>
      <c r="R136" s="114" t="s">
        <v>26</v>
      </c>
      <c r="S136" s="166" t="s">
        <v>27</v>
      </c>
      <c r="T136" s="69" t="s">
        <v>28</v>
      </c>
      <c r="U136" s="70" t="s">
        <v>29</v>
      </c>
      <c r="V136" s="71" t="s">
        <v>30</v>
      </c>
      <c r="W136" s="68"/>
    </row>
    <row r="137" spans="1:23" ht="52.5">
      <c r="A137" s="115">
        <v>1</v>
      </c>
      <c r="B137" s="116" t="s">
        <v>327</v>
      </c>
      <c r="C137" s="117" t="s">
        <v>328</v>
      </c>
      <c r="D137" s="118" t="s">
        <v>329</v>
      </c>
      <c r="E137" s="119" t="s">
        <v>45</v>
      </c>
      <c r="F137" s="118" t="s">
        <v>330</v>
      </c>
      <c r="G137" s="118" t="s">
        <v>331</v>
      </c>
      <c r="H137" s="120">
        <v>28.364668</v>
      </c>
      <c r="I137" s="140">
        <v>27</v>
      </c>
      <c r="J137" s="121">
        <v>0</v>
      </c>
      <c r="K137" s="121">
        <v>0</v>
      </c>
      <c r="L137" s="121">
        <f aca="true" t="shared" si="14" ref="L137:L147">H137-I137</f>
        <v>1.3646680000000018</v>
      </c>
      <c r="M137" s="141"/>
      <c r="N137" s="142">
        <v>180</v>
      </c>
      <c r="O137" s="142">
        <v>612</v>
      </c>
      <c r="P137" s="143">
        <v>61</v>
      </c>
      <c r="Q137" s="143">
        <v>194</v>
      </c>
      <c r="R137" s="143">
        <v>9</v>
      </c>
      <c r="S137" s="143">
        <v>21</v>
      </c>
      <c r="T137" s="72" t="s">
        <v>37</v>
      </c>
      <c r="U137" s="72" t="s">
        <v>38</v>
      </c>
      <c r="V137" s="72" t="s">
        <v>39</v>
      </c>
      <c r="W137" s="20"/>
    </row>
    <row r="138" spans="1:23" ht="52.5">
      <c r="A138" s="115">
        <v>2</v>
      </c>
      <c r="B138" s="116" t="s">
        <v>327</v>
      </c>
      <c r="C138" s="117" t="s">
        <v>328</v>
      </c>
      <c r="D138" s="116" t="s">
        <v>332</v>
      </c>
      <c r="E138" s="119" t="s">
        <v>45</v>
      </c>
      <c r="F138" s="118" t="s">
        <v>333</v>
      </c>
      <c r="G138" s="118" t="s">
        <v>334</v>
      </c>
      <c r="H138" s="121">
        <v>26.076965</v>
      </c>
      <c r="I138" s="144">
        <v>9.75</v>
      </c>
      <c r="J138" s="121">
        <v>0</v>
      </c>
      <c r="K138" s="121">
        <v>0</v>
      </c>
      <c r="L138" s="121">
        <f t="shared" si="14"/>
        <v>16.326965</v>
      </c>
      <c r="M138" s="141"/>
      <c r="N138" s="142">
        <v>65</v>
      </c>
      <c r="O138" s="142">
        <v>268</v>
      </c>
      <c r="P138" s="143">
        <v>25</v>
      </c>
      <c r="Q138" s="143">
        <v>81</v>
      </c>
      <c r="R138" s="143">
        <v>5</v>
      </c>
      <c r="S138" s="143">
        <v>11</v>
      </c>
      <c r="T138" s="72" t="s">
        <v>37</v>
      </c>
      <c r="U138" s="72" t="s">
        <v>38</v>
      </c>
      <c r="V138" s="72" t="s">
        <v>39</v>
      </c>
      <c r="W138" s="20"/>
    </row>
    <row r="139" spans="1:23" ht="42">
      <c r="A139" s="115">
        <v>3</v>
      </c>
      <c r="B139" s="116" t="s">
        <v>327</v>
      </c>
      <c r="C139" s="118" t="s">
        <v>335</v>
      </c>
      <c r="D139" s="116" t="s">
        <v>336</v>
      </c>
      <c r="E139" s="119" t="s">
        <v>45</v>
      </c>
      <c r="F139" s="118" t="s">
        <v>337</v>
      </c>
      <c r="G139" s="118" t="s">
        <v>338</v>
      </c>
      <c r="H139" s="121">
        <v>34.3825</v>
      </c>
      <c r="I139" s="145">
        <v>15.45</v>
      </c>
      <c r="J139" s="121">
        <v>0</v>
      </c>
      <c r="K139" s="121">
        <v>0</v>
      </c>
      <c r="L139" s="121">
        <f t="shared" si="14"/>
        <v>18.9325</v>
      </c>
      <c r="M139" s="141"/>
      <c r="N139" s="142">
        <v>103</v>
      </c>
      <c r="O139" s="142">
        <v>373</v>
      </c>
      <c r="P139" s="143">
        <v>49</v>
      </c>
      <c r="Q139" s="143">
        <v>148</v>
      </c>
      <c r="R139" s="143">
        <v>4</v>
      </c>
      <c r="S139" s="143">
        <v>6</v>
      </c>
      <c r="T139" s="72" t="s">
        <v>37</v>
      </c>
      <c r="U139" s="72" t="s">
        <v>38</v>
      </c>
      <c r="V139" s="72" t="s">
        <v>39</v>
      </c>
      <c r="W139" s="20"/>
    </row>
    <row r="140" spans="1:23" ht="42">
      <c r="A140" s="115">
        <v>4</v>
      </c>
      <c r="B140" s="116" t="s">
        <v>327</v>
      </c>
      <c r="C140" s="118" t="s">
        <v>335</v>
      </c>
      <c r="D140" s="116" t="s">
        <v>339</v>
      </c>
      <c r="E140" s="119" t="s">
        <v>45</v>
      </c>
      <c r="F140" s="118" t="s">
        <v>340</v>
      </c>
      <c r="G140" s="118" t="s">
        <v>341</v>
      </c>
      <c r="H140" s="120">
        <v>51.1845</v>
      </c>
      <c r="I140" s="145">
        <v>14.7</v>
      </c>
      <c r="J140" s="121">
        <v>0</v>
      </c>
      <c r="K140" s="121">
        <v>0</v>
      </c>
      <c r="L140" s="121">
        <f t="shared" si="14"/>
        <v>36.4845</v>
      </c>
      <c r="M140" s="141"/>
      <c r="N140" s="142">
        <v>98</v>
      </c>
      <c r="O140" s="142">
        <v>384</v>
      </c>
      <c r="P140" s="143">
        <v>47</v>
      </c>
      <c r="Q140" s="143">
        <v>190</v>
      </c>
      <c r="R140" s="143">
        <v>7</v>
      </c>
      <c r="S140" s="143">
        <v>28</v>
      </c>
      <c r="T140" s="72" t="s">
        <v>37</v>
      </c>
      <c r="U140" s="72" t="s">
        <v>38</v>
      </c>
      <c r="V140" s="72" t="s">
        <v>39</v>
      </c>
      <c r="W140" s="20"/>
    </row>
    <row r="141" spans="1:23" ht="42">
      <c r="A141" s="115">
        <v>5</v>
      </c>
      <c r="B141" s="116" t="s">
        <v>327</v>
      </c>
      <c r="C141" s="118" t="s">
        <v>335</v>
      </c>
      <c r="D141" s="116" t="s">
        <v>342</v>
      </c>
      <c r="E141" s="119" t="s">
        <v>45</v>
      </c>
      <c r="F141" s="118" t="s">
        <v>343</v>
      </c>
      <c r="G141" s="118" t="s">
        <v>344</v>
      </c>
      <c r="H141" s="121">
        <v>48.32695</v>
      </c>
      <c r="I141" s="145">
        <v>12.6</v>
      </c>
      <c r="J141" s="121">
        <v>3</v>
      </c>
      <c r="K141" s="121">
        <v>0</v>
      </c>
      <c r="L141" s="121">
        <f t="shared" si="14"/>
        <v>35.726949999999995</v>
      </c>
      <c r="M141" s="141"/>
      <c r="N141" s="142">
        <v>84</v>
      </c>
      <c r="O141" s="142">
        <v>318</v>
      </c>
      <c r="P141" s="143">
        <v>35</v>
      </c>
      <c r="Q141" s="143">
        <v>107</v>
      </c>
      <c r="R141" s="143">
        <v>10</v>
      </c>
      <c r="S141" s="143">
        <v>21</v>
      </c>
      <c r="T141" s="72" t="s">
        <v>37</v>
      </c>
      <c r="U141" s="72" t="s">
        <v>38</v>
      </c>
      <c r="V141" s="72" t="s">
        <v>39</v>
      </c>
      <c r="W141" s="20"/>
    </row>
    <row r="142" spans="1:23" ht="33.75">
      <c r="A142" s="115">
        <v>6</v>
      </c>
      <c r="B142" s="116" t="s">
        <v>327</v>
      </c>
      <c r="C142" s="122" t="s">
        <v>345</v>
      </c>
      <c r="D142" s="118" t="s">
        <v>346</v>
      </c>
      <c r="E142" s="119" t="s">
        <v>45</v>
      </c>
      <c r="F142" s="118" t="s">
        <v>347</v>
      </c>
      <c r="G142" s="118" t="s">
        <v>348</v>
      </c>
      <c r="H142" s="121">
        <v>5.425</v>
      </c>
      <c r="I142" s="146">
        <v>4.65</v>
      </c>
      <c r="J142" s="121">
        <v>0</v>
      </c>
      <c r="K142" s="121">
        <v>0</v>
      </c>
      <c r="L142" s="121">
        <f t="shared" si="14"/>
        <v>0.7749999999999995</v>
      </c>
      <c r="M142" s="141"/>
      <c r="N142" s="142">
        <v>31</v>
      </c>
      <c r="O142" s="142">
        <v>78</v>
      </c>
      <c r="P142" s="143">
        <v>16</v>
      </c>
      <c r="Q142" s="143">
        <v>53</v>
      </c>
      <c r="R142" s="143">
        <v>5</v>
      </c>
      <c r="S142" s="143">
        <v>8</v>
      </c>
      <c r="T142" s="72" t="s">
        <v>37</v>
      </c>
      <c r="U142" s="72" t="s">
        <v>38</v>
      </c>
      <c r="V142" s="72" t="s">
        <v>39</v>
      </c>
      <c r="W142" s="20"/>
    </row>
    <row r="143" spans="1:23" ht="33.75">
      <c r="A143" s="115">
        <v>7</v>
      </c>
      <c r="B143" s="116" t="s">
        <v>327</v>
      </c>
      <c r="C143" s="122" t="s">
        <v>345</v>
      </c>
      <c r="D143" s="118" t="s">
        <v>349</v>
      </c>
      <c r="E143" s="119" t="s">
        <v>45</v>
      </c>
      <c r="F143" s="118" t="s">
        <v>350</v>
      </c>
      <c r="G143" s="118" t="s">
        <v>351</v>
      </c>
      <c r="H143" s="121">
        <v>6.1775</v>
      </c>
      <c r="I143" s="140">
        <v>6.18</v>
      </c>
      <c r="J143" s="121">
        <v>0</v>
      </c>
      <c r="K143" s="121">
        <v>0</v>
      </c>
      <c r="L143" s="121">
        <f t="shared" si="14"/>
        <v>-0.0024999999999995026</v>
      </c>
      <c r="M143" s="141"/>
      <c r="N143" s="142">
        <v>58</v>
      </c>
      <c r="O143" s="142">
        <v>173</v>
      </c>
      <c r="P143" s="143">
        <v>16</v>
      </c>
      <c r="Q143" s="143">
        <v>65</v>
      </c>
      <c r="R143" s="143">
        <v>4</v>
      </c>
      <c r="S143" s="143">
        <v>8</v>
      </c>
      <c r="T143" s="72" t="s">
        <v>37</v>
      </c>
      <c r="U143" s="72" t="s">
        <v>38</v>
      </c>
      <c r="V143" s="72" t="s">
        <v>39</v>
      </c>
      <c r="W143" s="20"/>
    </row>
    <row r="144" spans="1:23" ht="52.5">
      <c r="A144" s="115">
        <v>8</v>
      </c>
      <c r="B144" s="116" t="s">
        <v>327</v>
      </c>
      <c r="C144" s="116" t="s">
        <v>352</v>
      </c>
      <c r="D144" s="118" t="s">
        <v>353</v>
      </c>
      <c r="E144" s="119" t="s">
        <v>45</v>
      </c>
      <c r="F144" s="118" t="s">
        <v>354</v>
      </c>
      <c r="G144" s="118" t="s">
        <v>355</v>
      </c>
      <c r="H144" s="121">
        <v>36.727894</v>
      </c>
      <c r="I144" s="145">
        <v>8.55</v>
      </c>
      <c r="J144" s="121">
        <v>0</v>
      </c>
      <c r="K144" s="121">
        <v>0</v>
      </c>
      <c r="L144" s="121">
        <f t="shared" si="14"/>
        <v>28.177894</v>
      </c>
      <c r="M144" s="121"/>
      <c r="N144" s="116">
        <v>57</v>
      </c>
      <c r="O144" s="116">
        <v>196</v>
      </c>
      <c r="P144" s="143">
        <v>11</v>
      </c>
      <c r="Q144" s="143">
        <v>43</v>
      </c>
      <c r="R144" s="143">
        <v>0</v>
      </c>
      <c r="S144" s="143">
        <v>0</v>
      </c>
      <c r="T144" s="72" t="s">
        <v>37</v>
      </c>
      <c r="U144" s="72" t="s">
        <v>38</v>
      </c>
      <c r="V144" s="72" t="s">
        <v>39</v>
      </c>
      <c r="W144" s="20"/>
    </row>
    <row r="145" spans="1:23" ht="52.5">
      <c r="A145" s="115">
        <v>9</v>
      </c>
      <c r="B145" s="116" t="s">
        <v>327</v>
      </c>
      <c r="C145" s="116" t="s">
        <v>356</v>
      </c>
      <c r="D145" s="118" t="s">
        <v>357</v>
      </c>
      <c r="E145" s="119" t="s">
        <v>34</v>
      </c>
      <c r="F145" s="118" t="s">
        <v>358</v>
      </c>
      <c r="G145" s="118" t="s">
        <v>359</v>
      </c>
      <c r="H145" s="121">
        <v>160.3687</v>
      </c>
      <c r="I145" s="145">
        <v>20.55</v>
      </c>
      <c r="J145" s="121">
        <v>0</v>
      </c>
      <c r="K145" s="121">
        <v>0</v>
      </c>
      <c r="L145" s="121">
        <f t="shared" si="14"/>
        <v>139.81869999999998</v>
      </c>
      <c r="M145" s="141"/>
      <c r="N145" s="142">
        <v>137</v>
      </c>
      <c r="O145" s="142">
        <v>567</v>
      </c>
      <c r="P145" s="143">
        <v>61</v>
      </c>
      <c r="Q145" s="143">
        <v>224</v>
      </c>
      <c r="R145" s="143">
        <v>13</v>
      </c>
      <c r="S145" s="143">
        <v>39</v>
      </c>
      <c r="T145" s="72" t="s">
        <v>37</v>
      </c>
      <c r="U145" s="72" t="s">
        <v>38</v>
      </c>
      <c r="V145" s="72" t="s">
        <v>39</v>
      </c>
      <c r="W145" s="76"/>
    </row>
    <row r="146" spans="1:23" ht="33.75">
      <c r="A146" s="115">
        <v>10</v>
      </c>
      <c r="B146" s="116" t="s">
        <v>327</v>
      </c>
      <c r="C146" s="116" t="s">
        <v>356</v>
      </c>
      <c r="D146" s="118" t="s">
        <v>360</v>
      </c>
      <c r="E146" s="119" t="s">
        <v>34</v>
      </c>
      <c r="F146" s="118" t="s">
        <v>361</v>
      </c>
      <c r="G146" s="118" t="s">
        <v>362</v>
      </c>
      <c r="H146" s="121">
        <v>2.61</v>
      </c>
      <c r="I146" s="145">
        <v>2.61</v>
      </c>
      <c r="J146" s="121">
        <v>0</v>
      </c>
      <c r="K146" s="121">
        <v>0</v>
      </c>
      <c r="L146" s="121">
        <f t="shared" si="14"/>
        <v>0</v>
      </c>
      <c r="M146" s="147"/>
      <c r="N146" s="148">
        <v>21</v>
      </c>
      <c r="O146" s="148">
        <v>88</v>
      </c>
      <c r="P146" s="143">
        <v>2</v>
      </c>
      <c r="Q146" s="143">
        <v>7</v>
      </c>
      <c r="R146" s="143">
        <v>2</v>
      </c>
      <c r="S146" s="143">
        <v>9</v>
      </c>
      <c r="T146" s="72" t="s">
        <v>37</v>
      </c>
      <c r="U146" s="72" t="s">
        <v>38</v>
      </c>
      <c r="V146" s="72" t="s">
        <v>39</v>
      </c>
      <c r="W146" s="76"/>
    </row>
    <row r="147" spans="1:23" ht="33.75">
      <c r="A147" s="115">
        <v>11</v>
      </c>
      <c r="B147" s="116" t="s">
        <v>327</v>
      </c>
      <c r="C147" s="116" t="s">
        <v>363</v>
      </c>
      <c r="D147" s="116" t="s">
        <v>364</v>
      </c>
      <c r="E147" s="119" t="s">
        <v>34</v>
      </c>
      <c r="F147" s="118" t="s">
        <v>365</v>
      </c>
      <c r="G147" s="118" t="s">
        <v>366</v>
      </c>
      <c r="H147" s="121">
        <v>23.8862</v>
      </c>
      <c r="I147" s="149">
        <v>5.61</v>
      </c>
      <c r="J147" s="121">
        <v>0</v>
      </c>
      <c r="K147" s="121">
        <v>0</v>
      </c>
      <c r="L147" s="121">
        <f t="shared" si="14"/>
        <v>18.2762</v>
      </c>
      <c r="M147" s="121"/>
      <c r="N147" s="116">
        <v>17</v>
      </c>
      <c r="O147" s="116">
        <v>63</v>
      </c>
      <c r="P147" s="143">
        <v>14</v>
      </c>
      <c r="Q147" s="143">
        <v>61</v>
      </c>
      <c r="R147" s="143">
        <v>0</v>
      </c>
      <c r="S147" s="143">
        <v>0</v>
      </c>
      <c r="T147" s="72" t="s">
        <v>37</v>
      </c>
      <c r="U147" s="72" t="s">
        <v>38</v>
      </c>
      <c r="V147" s="72" t="s">
        <v>39</v>
      </c>
      <c r="W147" s="77"/>
    </row>
    <row r="148" spans="1:23" ht="11.25">
      <c r="A148" s="123" t="s">
        <v>73</v>
      </c>
      <c r="B148" s="123"/>
      <c r="C148" s="123"/>
      <c r="D148" s="123"/>
      <c r="E148" s="123"/>
      <c r="F148" s="123"/>
      <c r="G148" s="124">
        <f aca="true" t="shared" si="15" ref="G148:J148">SUM(G137:G147)</f>
        <v>0</v>
      </c>
      <c r="H148" s="125">
        <f t="shared" si="15"/>
        <v>423.530877</v>
      </c>
      <c r="I148" s="125">
        <f t="shared" si="15"/>
        <v>127.65</v>
      </c>
      <c r="J148" s="125">
        <f t="shared" si="15"/>
        <v>3</v>
      </c>
      <c r="K148" s="125"/>
      <c r="L148" s="125">
        <f aca="true" t="shared" si="16" ref="L148:S148">SUM(L137:L147)</f>
        <v>295.880877</v>
      </c>
      <c r="M148" s="125"/>
      <c r="N148" s="150">
        <f t="shared" si="16"/>
        <v>851</v>
      </c>
      <c r="O148" s="150">
        <f t="shared" si="16"/>
        <v>3120</v>
      </c>
      <c r="P148" s="150">
        <f t="shared" si="16"/>
        <v>337</v>
      </c>
      <c r="Q148" s="167">
        <f t="shared" si="16"/>
        <v>1173</v>
      </c>
      <c r="R148" s="167">
        <f t="shared" si="16"/>
        <v>59</v>
      </c>
      <c r="S148" s="167">
        <f t="shared" si="16"/>
        <v>151</v>
      </c>
      <c r="T148" s="167"/>
      <c r="U148" s="168"/>
      <c r="V148" s="77"/>
      <c r="W148" s="77"/>
    </row>
    <row r="153" ht="46.5" customHeight="1"/>
    <row r="154" spans="1:21" ht="27">
      <c r="A154" s="126" t="s">
        <v>367</v>
      </c>
      <c r="B154" s="126"/>
      <c r="C154" s="126"/>
      <c r="D154" s="127"/>
      <c r="E154" s="126"/>
      <c r="F154" s="127"/>
      <c r="G154" s="128"/>
      <c r="H154" s="129"/>
      <c r="I154" s="129"/>
      <c r="J154" s="151"/>
      <c r="K154" s="151"/>
      <c r="L154" s="151"/>
      <c r="M154" s="151"/>
      <c r="N154" s="126"/>
      <c r="O154" s="126"/>
      <c r="P154" s="126"/>
      <c r="Q154" s="126"/>
      <c r="R154" s="126"/>
      <c r="S154" s="126"/>
      <c r="T154" s="128"/>
      <c r="U154" s="169"/>
    </row>
    <row r="155" spans="1:21" ht="11.25">
      <c r="A155" s="130" t="s">
        <v>368</v>
      </c>
      <c r="B155" s="130"/>
      <c r="C155" s="130"/>
      <c r="D155" s="130"/>
      <c r="E155" s="130"/>
      <c r="F155" s="131" t="s">
        <v>369</v>
      </c>
      <c r="G155" s="130" t="s">
        <v>370</v>
      </c>
      <c r="H155" s="132" t="s">
        <v>371</v>
      </c>
      <c r="I155" s="152"/>
      <c r="J155" s="152"/>
      <c r="K155" s="153"/>
      <c r="L155" s="153"/>
      <c r="M155" s="153"/>
      <c r="N155" s="154"/>
      <c r="O155" s="131" t="s">
        <v>372</v>
      </c>
      <c r="P155" s="131"/>
      <c r="Q155" s="131"/>
      <c r="R155" s="131"/>
      <c r="S155" s="154"/>
      <c r="T155" s="170"/>
      <c r="U155" s="170"/>
    </row>
    <row r="156" spans="1:23" ht="11.25">
      <c r="A156" s="16" t="s">
        <v>6</v>
      </c>
      <c r="B156" s="16" t="s">
        <v>7</v>
      </c>
      <c r="C156" s="16" t="s">
        <v>8</v>
      </c>
      <c r="D156" s="16" t="s">
        <v>9</v>
      </c>
      <c r="E156" s="16" t="s">
        <v>10</v>
      </c>
      <c r="F156" s="16" t="s">
        <v>11</v>
      </c>
      <c r="G156" s="16" t="s">
        <v>12</v>
      </c>
      <c r="H156" s="111" t="s">
        <v>13</v>
      </c>
      <c r="I156" s="136"/>
      <c r="J156" s="136"/>
      <c r="K156" s="136"/>
      <c r="L156" s="136"/>
      <c r="M156" s="137"/>
      <c r="N156" s="19" t="s">
        <v>14</v>
      </c>
      <c r="O156" s="19"/>
      <c r="P156" s="19"/>
      <c r="Q156" s="19"/>
      <c r="R156" s="19"/>
      <c r="S156" s="19"/>
      <c r="T156" s="67" t="s">
        <v>15</v>
      </c>
      <c r="U156" s="67"/>
      <c r="V156" s="67"/>
      <c r="W156" s="68" t="s">
        <v>16</v>
      </c>
    </row>
    <row r="157" spans="1:23" ht="11.25">
      <c r="A157" s="16"/>
      <c r="B157" s="16"/>
      <c r="C157" s="16"/>
      <c r="D157" s="16"/>
      <c r="E157" s="16"/>
      <c r="F157" s="16"/>
      <c r="G157" s="16"/>
      <c r="H157" s="112"/>
      <c r="I157" s="138"/>
      <c r="J157" s="138"/>
      <c r="K157" s="138"/>
      <c r="L157" s="138"/>
      <c r="M157" s="155"/>
      <c r="N157" s="19" t="s">
        <v>17</v>
      </c>
      <c r="O157" s="19"/>
      <c r="P157" s="19" t="s">
        <v>18</v>
      </c>
      <c r="Q157" s="19"/>
      <c r="R157" s="19" t="s">
        <v>19</v>
      </c>
      <c r="S157" s="19"/>
      <c r="T157" s="67"/>
      <c r="U157" s="67"/>
      <c r="V157" s="67"/>
      <c r="W157" s="68"/>
    </row>
    <row r="158" spans="1:23" ht="33.75">
      <c r="A158" s="16"/>
      <c r="B158" s="16"/>
      <c r="C158" s="16"/>
      <c r="D158" s="16"/>
      <c r="E158" s="16"/>
      <c r="F158" s="16"/>
      <c r="G158" s="16"/>
      <c r="H158" s="19" t="s">
        <v>20</v>
      </c>
      <c r="I158" s="19" t="s">
        <v>21</v>
      </c>
      <c r="J158" s="50" t="s">
        <v>22</v>
      </c>
      <c r="K158" s="50" t="s">
        <v>23</v>
      </c>
      <c r="L158" s="50" t="s">
        <v>24</v>
      </c>
      <c r="M158" s="50" t="s">
        <v>25</v>
      </c>
      <c r="N158" s="19" t="s">
        <v>26</v>
      </c>
      <c r="O158" s="19" t="s">
        <v>27</v>
      </c>
      <c r="P158" s="19" t="s">
        <v>26</v>
      </c>
      <c r="Q158" s="68" t="s">
        <v>27</v>
      </c>
      <c r="R158" s="19" t="s">
        <v>26</v>
      </c>
      <c r="S158" s="68" t="s">
        <v>27</v>
      </c>
      <c r="T158" s="69" t="s">
        <v>28</v>
      </c>
      <c r="U158" s="70" t="s">
        <v>29</v>
      </c>
      <c r="V158" s="71" t="s">
        <v>30</v>
      </c>
      <c r="W158" s="68"/>
    </row>
    <row r="159" spans="1:23" ht="48">
      <c r="A159" s="133">
        <v>1</v>
      </c>
      <c r="B159" s="22" t="s">
        <v>373</v>
      </c>
      <c r="C159" s="22" t="s">
        <v>374</v>
      </c>
      <c r="D159" s="93" t="s">
        <v>375</v>
      </c>
      <c r="E159" s="134" t="s">
        <v>45</v>
      </c>
      <c r="F159" s="93" t="s">
        <v>376</v>
      </c>
      <c r="G159" s="93" t="s">
        <v>377</v>
      </c>
      <c r="H159" s="135">
        <v>5.12</v>
      </c>
      <c r="I159" s="135">
        <v>5.1</v>
      </c>
      <c r="J159" s="37">
        <v>0.02</v>
      </c>
      <c r="K159" s="37">
        <v>0</v>
      </c>
      <c r="L159" s="37">
        <v>0</v>
      </c>
      <c r="M159" s="37">
        <v>0</v>
      </c>
      <c r="N159" s="99">
        <v>34</v>
      </c>
      <c r="O159" s="99">
        <v>120</v>
      </c>
      <c r="P159" s="99">
        <v>10</v>
      </c>
      <c r="Q159" s="99">
        <v>38</v>
      </c>
      <c r="R159" s="99">
        <v>1</v>
      </c>
      <c r="S159" s="99">
        <v>4</v>
      </c>
      <c r="T159" s="72" t="s">
        <v>37</v>
      </c>
      <c r="U159" s="72" t="s">
        <v>38</v>
      </c>
      <c r="V159" s="72" t="s">
        <v>39</v>
      </c>
      <c r="W159" s="20"/>
    </row>
    <row r="160" spans="1:23" ht="48">
      <c r="A160" s="133">
        <v>2</v>
      </c>
      <c r="B160" s="22" t="s">
        <v>373</v>
      </c>
      <c r="C160" s="22" t="s">
        <v>374</v>
      </c>
      <c r="D160" s="22" t="s">
        <v>378</v>
      </c>
      <c r="E160" s="134" t="s">
        <v>45</v>
      </c>
      <c r="F160" s="93" t="s">
        <v>379</v>
      </c>
      <c r="G160" s="93" t="s">
        <v>380</v>
      </c>
      <c r="H160" s="135">
        <v>20.46</v>
      </c>
      <c r="I160" s="135">
        <v>20.4</v>
      </c>
      <c r="J160" s="37">
        <v>0.06</v>
      </c>
      <c r="K160" s="37">
        <v>0</v>
      </c>
      <c r="L160" s="37">
        <v>0</v>
      </c>
      <c r="M160" s="37">
        <v>0</v>
      </c>
      <c r="N160" s="99">
        <v>136</v>
      </c>
      <c r="O160" s="99">
        <v>483</v>
      </c>
      <c r="P160" s="99">
        <v>30</v>
      </c>
      <c r="Q160" s="99">
        <v>113</v>
      </c>
      <c r="R160" s="99">
        <v>3</v>
      </c>
      <c r="S160" s="99">
        <v>8</v>
      </c>
      <c r="T160" s="72" t="s">
        <v>37</v>
      </c>
      <c r="U160" s="72" t="s">
        <v>38</v>
      </c>
      <c r="V160" s="72" t="s">
        <v>39</v>
      </c>
      <c r="W160" s="20"/>
    </row>
    <row r="161" spans="1:23" ht="48">
      <c r="A161" s="133">
        <v>3</v>
      </c>
      <c r="B161" s="22" t="s">
        <v>373</v>
      </c>
      <c r="C161" s="22" t="s">
        <v>374</v>
      </c>
      <c r="D161" s="22" t="s">
        <v>381</v>
      </c>
      <c r="E161" s="134" t="s">
        <v>45</v>
      </c>
      <c r="F161" s="93" t="s">
        <v>382</v>
      </c>
      <c r="G161" s="93" t="s">
        <v>383</v>
      </c>
      <c r="H161" s="135">
        <v>4.67</v>
      </c>
      <c r="I161" s="135">
        <v>4.65</v>
      </c>
      <c r="J161" s="37">
        <v>0.02</v>
      </c>
      <c r="K161" s="37">
        <v>0</v>
      </c>
      <c r="L161" s="37">
        <v>0</v>
      </c>
      <c r="M161" s="37">
        <v>0</v>
      </c>
      <c r="N161" s="99">
        <v>31</v>
      </c>
      <c r="O161" s="99">
        <v>109</v>
      </c>
      <c r="P161" s="99">
        <v>11</v>
      </c>
      <c r="Q161" s="99">
        <v>38</v>
      </c>
      <c r="R161" s="99">
        <v>3</v>
      </c>
      <c r="S161" s="99">
        <v>5</v>
      </c>
      <c r="T161" s="72" t="s">
        <v>37</v>
      </c>
      <c r="U161" s="72" t="s">
        <v>38</v>
      </c>
      <c r="V161" s="72" t="s">
        <v>39</v>
      </c>
      <c r="W161" s="20"/>
    </row>
    <row r="162" spans="1:23" ht="48">
      <c r="A162" s="133">
        <v>4</v>
      </c>
      <c r="B162" s="22" t="s">
        <v>373</v>
      </c>
      <c r="C162" s="22" t="s">
        <v>374</v>
      </c>
      <c r="D162" s="22" t="s">
        <v>384</v>
      </c>
      <c r="E162" s="134" t="s">
        <v>45</v>
      </c>
      <c r="F162" s="93" t="s">
        <v>385</v>
      </c>
      <c r="G162" s="93" t="s">
        <v>386</v>
      </c>
      <c r="H162" s="135">
        <v>2.86</v>
      </c>
      <c r="I162" s="135">
        <v>2.85</v>
      </c>
      <c r="J162" s="37">
        <v>0.01</v>
      </c>
      <c r="K162" s="37">
        <v>0</v>
      </c>
      <c r="L162" s="37">
        <v>0</v>
      </c>
      <c r="M162" s="37">
        <v>0</v>
      </c>
      <c r="N162" s="99">
        <v>19</v>
      </c>
      <c r="O162" s="99">
        <v>83</v>
      </c>
      <c r="P162" s="99">
        <v>5</v>
      </c>
      <c r="Q162" s="99">
        <v>23</v>
      </c>
      <c r="R162" s="99">
        <v>1</v>
      </c>
      <c r="S162" s="99">
        <v>4</v>
      </c>
      <c r="T162" s="72" t="s">
        <v>37</v>
      </c>
      <c r="U162" s="72" t="s">
        <v>38</v>
      </c>
      <c r="V162" s="72" t="s">
        <v>39</v>
      </c>
      <c r="W162" s="20"/>
    </row>
    <row r="163" spans="1:23" ht="48">
      <c r="A163" s="133">
        <v>5</v>
      </c>
      <c r="B163" s="22" t="s">
        <v>373</v>
      </c>
      <c r="C163" s="22" t="s">
        <v>374</v>
      </c>
      <c r="D163" s="93" t="s">
        <v>387</v>
      </c>
      <c r="E163" s="134" t="s">
        <v>45</v>
      </c>
      <c r="F163" s="93" t="s">
        <v>388</v>
      </c>
      <c r="G163" s="93" t="s">
        <v>389</v>
      </c>
      <c r="H163" s="135">
        <v>5.56</v>
      </c>
      <c r="I163" s="135">
        <v>5.55</v>
      </c>
      <c r="J163" s="37">
        <v>0.01</v>
      </c>
      <c r="K163" s="37">
        <v>0</v>
      </c>
      <c r="L163" s="37">
        <v>0</v>
      </c>
      <c r="M163" s="37">
        <v>0</v>
      </c>
      <c r="N163" s="99">
        <v>37</v>
      </c>
      <c r="O163" s="99">
        <v>157</v>
      </c>
      <c r="P163" s="99">
        <v>11</v>
      </c>
      <c r="Q163" s="99">
        <v>39</v>
      </c>
      <c r="R163" s="99">
        <v>4</v>
      </c>
      <c r="S163" s="99">
        <v>13</v>
      </c>
      <c r="T163" s="72" t="s">
        <v>37</v>
      </c>
      <c r="U163" s="72" t="s">
        <v>38</v>
      </c>
      <c r="V163" s="72" t="s">
        <v>39</v>
      </c>
      <c r="W163" s="20"/>
    </row>
    <row r="164" spans="1:23" ht="48">
      <c r="A164" s="133">
        <v>6</v>
      </c>
      <c r="B164" s="22" t="s">
        <v>373</v>
      </c>
      <c r="C164" s="22" t="s">
        <v>374</v>
      </c>
      <c r="D164" s="22" t="s">
        <v>390</v>
      </c>
      <c r="E164" s="134" t="s">
        <v>45</v>
      </c>
      <c r="F164" s="93" t="s">
        <v>391</v>
      </c>
      <c r="G164" s="93" t="s">
        <v>392</v>
      </c>
      <c r="H164" s="37">
        <v>21.22</v>
      </c>
      <c r="I164" s="98">
        <v>21.15</v>
      </c>
      <c r="J164" s="37">
        <v>0.07</v>
      </c>
      <c r="K164" s="37">
        <v>0</v>
      </c>
      <c r="L164" s="37">
        <v>0</v>
      </c>
      <c r="M164" s="37">
        <v>0</v>
      </c>
      <c r="N164" s="99">
        <v>141</v>
      </c>
      <c r="O164" s="99">
        <v>517</v>
      </c>
      <c r="P164" s="99">
        <v>47</v>
      </c>
      <c r="Q164" s="99">
        <v>166</v>
      </c>
      <c r="R164" s="99">
        <v>17</v>
      </c>
      <c r="S164" s="99">
        <v>56</v>
      </c>
      <c r="T164" s="72" t="s">
        <v>37</v>
      </c>
      <c r="U164" s="72" t="s">
        <v>38</v>
      </c>
      <c r="V164" s="72" t="s">
        <v>39</v>
      </c>
      <c r="W164" s="20"/>
    </row>
    <row r="165" spans="1:23" ht="48">
      <c r="A165" s="133">
        <v>7</v>
      </c>
      <c r="B165" s="22" t="s">
        <v>373</v>
      </c>
      <c r="C165" s="22" t="s">
        <v>393</v>
      </c>
      <c r="D165" s="93" t="s">
        <v>394</v>
      </c>
      <c r="E165" s="134" t="s">
        <v>45</v>
      </c>
      <c r="F165" s="93" t="s">
        <v>395</v>
      </c>
      <c r="G165" s="93" t="s">
        <v>396</v>
      </c>
      <c r="H165" s="135">
        <v>6.3</v>
      </c>
      <c r="I165" s="135">
        <v>6.3</v>
      </c>
      <c r="J165" s="37">
        <v>0</v>
      </c>
      <c r="K165" s="37">
        <v>0</v>
      </c>
      <c r="L165" s="37">
        <v>0</v>
      </c>
      <c r="M165" s="37">
        <v>0</v>
      </c>
      <c r="N165" s="99">
        <v>42</v>
      </c>
      <c r="O165" s="99">
        <v>142</v>
      </c>
      <c r="P165" s="99">
        <v>11</v>
      </c>
      <c r="Q165" s="99">
        <v>32</v>
      </c>
      <c r="R165" s="99">
        <v>0</v>
      </c>
      <c r="S165" s="99">
        <v>0</v>
      </c>
      <c r="T165" s="72" t="s">
        <v>37</v>
      </c>
      <c r="U165" s="72" t="s">
        <v>38</v>
      </c>
      <c r="V165" s="72" t="s">
        <v>39</v>
      </c>
      <c r="W165" s="20"/>
    </row>
    <row r="166" spans="1:23" ht="48">
      <c r="A166" s="133">
        <v>8</v>
      </c>
      <c r="B166" s="22" t="s">
        <v>373</v>
      </c>
      <c r="C166" s="22" t="s">
        <v>393</v>
      </c>
      <c r="D166" s="93" t="s">
        <v>397</v>
      </c>
      <c r="E166" s="134" t="s">
        <v>45</v>
      </c>
      <c r="F166" s="93" t="s">
        <v>398</v>
      </c>
      <c r="G166" s="93" t="s">
        <v>399</v>
      </c>
      <c r="H166" s="135">
        <v>2.26</v>
      </c>
      <c r="I166" s="135">
        <v>2.25</v>
      </c>
      <c r="J166" s="37">
        <v>0.01</v>
      </c>
      <c r="K166" s="37">
        <v>0</v>
      </c>
      <c r="L166" s="37">
        <v>0</v>
      </c>
      <c r="M166" s="37">
        <v>0</v>
      </c>
      <c r="N166" s="99">
        <v>15</v>
      </c>
      <c r="O166" s="99">
        <v>62</v>
      </c>
      <c r="P166" s="99">
        <v>3</v>
      </c>
      <c r="Q166" s="99">
        <v>15</v>
      </c>
      <c r="R166" s="99">
        <v>2</v>
      </c>
      <c r="S166" s="99">
        <v>7</v>
      </c>
      <c r="T166" s="72" t="s">
        <v>37</v>
      </c>
      <c r="U166" s="72" t="s">
        <v>38</v>
      </c>
      <c r="V166" s="72" t="s">
        <v>39</v>
      </c>
      <c r="W166" s="20"/>
    </row>
    <row r="167" spans="1:23" ht="48">
      <c r="A167" s="133">
        <v>9</v>
      </c>
      <c r="B167" s="22" t="s">
        <v>373</v>
      </c>
      <c r="C167" s="93" t="s">
        <v>400</v>
      </c>
      <c r="D167" s="93" t="s">
        <v>400</v>
      </c>
      <c r="E167" s="134" t="s">
        <v>45</v>
      </c>
      <c r="F167" s="93" t="s">
        <v>401</v>
      </c>
      <c r="G167" s="93" t="s">
        <v>402</v>
      </c>
      <c r="H167" s="135">
        <v>11.55</v>
      </c>
      <c r="I167" s="135">
        <v>11.55</v>
      </c>
      <c r="J167" s="37">
        <v>0</v>
      </c>
      <c r="K167" s="37">
        <v>0</v>
      </c>
      <c r="L167" s="37">
        <v>0</v>
      </c>
      <c r="M167" s="37">
        <v>0</v>
      </c>
      <c r="N167" s="99">
        <v>77</v>
      </c>
      <c r="O167" s="99">
        <v>279</v>
      </c>
      <c r="P167" s="99">
        <v>21</v>
      </c>
      <c r="Q167" s="99">
        <v>73</v>
      </c>
      <c r="R167" s="99">
        <v>1</v>
      </c>
      <c r="S167" s="99">
        <v>2</v>
      </c>
      <c r="T167" s="72" t="s">
        <v>37</v>
      </c>
      <c r="U167" s="72" t="s">
        <v>38</v>
      </c>
      <c r="V167" s="72" t="s">
        <v>39</v>
      </c>
      <c r="W167" s="76"/>
    </row>
    <row r="168" spans="1:23" ht="48">
      <c r="A168" s="133">
        <v>10</v>
      </c>
      <c r="B168" s="22" t="s">
        <v>373</v>
      </c>
      <c r="C168" s="22" t="s">
        <v>403</v>
      </c>
      <c r="D168" s="22" t="s">
        <v>403</v>
      </c>
      <c r="E168" s="134" t="s">
        <v>45</v>
      </c>
      <c r="F168" s="93" t="s">
        <v>404</v>
      </c>
      <c r="G168" s="93" t="s">
        <v>405</v>
      </c>
      <c r="H168" s="37">
        <v>12.75</v>
      </c>
      <c r="I168" s="98">
        <v>12.75</v>
      </c>
      <c r="J168" s="37">
        <v>0</v>
      </c>
      <c r="K168" s="37">
        <v>0</v>
      </c>
      <c r="L168" s="37">
        <v>0</v>
      </c>
      <c r="M168" s="37">
        <v>0</v>
      </c>
      <c r="N168" s="99">
        <v>85</v>
      </c>
      <c r="O168" s="99">
        <v>295</v>
      </c>
      <c r="P168" s="99">
        <v>32</v>
      </c>
      <c r="Q168" s="99">
        <v>108</v>
      </c>
      <c r="R168" s="99">
        <v>7</v>
      </c>
      <c r="S168" s="99">
        <v>17</v>
      </c>
      <c r="T168" s="72" t="s">
        <v>37</v>
      </c>
      <c r="U168" s="72" t="s">
        <v>38</v>
      </c>
      <c r="V168" s="72" t="s">
        <v>39</v>
      </c>
      <c r="W168" s="76"/>
    </row>
    <row r="169" spans="1:23" ht="48">
      <c r="A169" s="133">
        <v>11</v>
      </c>
      <c r="B169" s="22" t="s">
        <v>373</v>
      </c>
      <c r="C169" s="22" t="s">
        <v>403</v>
      </c>
      <c r="D169" s="22" t="s">
        <v>406</v>
      </c>
      <c r="E169" s="134" t="s">
        <v>45</v>
      </c>
      <c r="F169" s="93" t="s">
        <v>407</v>
      </c>
      <c r="G169" s="93" t="s">
        <v>408</v>
      </c>
      <c r="H169" s="37">
        <v>11.3</v>
      </c>
      <c r="I169" s="98">
        <v>11.25</v>
      </c>
      <c r="J169" s="37">
        <v>0.05</v>
      </c>
      <c r="K169" s="37">
        <v>0</v>
      </c>
      <c r="L169" s="37">
        <v>0</v>
      </c>
      <c r="M169" s="37">
        <v>0</v>
      </c>
      <c r="N169" s="99">
        <v>75</v>
      </c>
      <c r="O169" s="99">
        <v>231</v>
      </c>
      <c r="P169" s="99">
        <v>29</v>
      </c>
      <c r="Q169" s="99">
        <v>88</v>
      </c>
      <c r="R169" s="99">
        <v>5</v>
      </c>
      <c r="S169" s="99">
        <v>10</v>
      </c>
      <c r="T169" s="72" t="s">
        <v>37</v>
      </c>
      <c r="U169" s="72" t="s">
        <v>38</v>
      </c>
      <c r="V169" s="72" t="s">
        <v>39</v>
      </c>
      <c r="W169" s="77"/>
    </row>
    <row r="170" spans="1:23" ht="11.25">
      <c r="A170" s="30" t="s">
        <v>73</v>
      </c>
      <c r="B170" s="30"/>
      <c r="C170" s="30"/>
      <c r="D170" s="30"/>
      <c r="E170" s="30"/>
      <c r="F170" s="30"/>
      <c r="G170" s="30"/>
      <c r="H170" s="31">
        <f aca="true" t="shared" si="17" ref="H170:K170">SUM(H159:H169)</f>
        <v>104.05</v>
      </c>
      <c r="I170" s="31">
        <f t="shared" si="17"/>
        <v>103.8</v>
      </c>
      <c r="J170" s="31">
        <f t="shared" si="17"/>
        <v>0.25</v>
      </c>
      <c r="K170" s="31">
        <f t="shared" si="17"/>
        <v>0</v>
      </c>
      <c r="L170" s="31"/>
      <c r="M170" s="31"/>
      <c r="N170" s="54">
        <f aca="true" t="shared" si="18" ref="N170:S170">SUM(N159:N169)</f>
        <v>692</v>
      </c>
      <c r="O170" s="54">
        <f t="shared" si="18"/>
        <v>2478</v>
      </c>
      <c r="P170" s="54">
        <f t="shared" si="18"/>
        <v>210</v>
      </c>
      <c r="Q170" s="54">
        <f t="shared" si="18"/>
        <v>733</v>
      </c>
      <c r="R170" s="54">
        <f t="shared" si="18"/>
        <v>44</v>
      </c>
      <c r="S170" s="54">
        <f t="shared" si="18"/>
        <v>126</v>
      </c>
      <c r="T170" s="167"/>
      <c r="U170" s="168"/>
      <c r="V170" s="77"/>
      <c r="W170" s="77"/>
    </row>
    <row r="173" spans="1:23" ht="27">
      <c r="A173" s="32" t="s">
        <v>409</v>
      </c>
      <c r="B173" s="32"/>
      <c r="C173" s="32"/>
      <c r="D173" s="32"/>
      <c r="E173" s="32"/>
      <c r="F173" s="32"/>
      <c r="G173" s="32"/>
      <c r="H173" s="32"/>
      <c r="I173" s="32"/>
      <c r="J173" s="32"/>
      <c r="K173" s="32"/>
      <c r="L173" s="32"/>
      <c r="M173" s="32"/>
      <c r="N173" s="32"/>
      <c r="O173" s="32"/>
      <c r="P173" s="32"/>
      <c r="Q173" s="32"/>
      <c r="R173" s="32"/>
      <c r="S173" s="32"/>
      <c r="T173" s="32"/>
      <c r="U173" s="32"/>
      <c r="V173" s="32"/>
      <c r="W173" s="32"/>
    </row>
    <row r="174" spans="1:21" ht="11.25">
      <c r="A174" s="13" t="s">
        <v>410</v>
      </c>
      <c r="B174" s="13"/>
      <c r="C174" s="13"/>
      <c r="D174" s="13"/>
      <c r="E174" s="13"/>
      <c r="F174" s="14" t="s">
        <v>411</v>
      </c>
      <c r="G174" s="13" t="s">
        <v>412</v>
      </c>
      <c r="H174" s="39" t="s">
        <v>413</v>
      </c>
      <c r="I174" s="62"/>
      <c r="J174" s="62"/>
      <c r="K174" s="45"/>
      <c r="L174" s="45"/>
      <c r="M174" s="45"/>
      <c r="N174" s="33"/>
      <c r="O174" s="33" t="s">
        <v>210</v>
      </c>
      <c r="P174" s="33"/>
      <c r="Q174" s="33"/>
      <c r="R174" s="33"/>
      <c r="S174" s="33"/>
      <c r="T174" s="66"/>
      <c r="U174" s="66"/>
    </row>
    <row r="175" spans="1:23" ht="11.25">
      <c r="A175" s="16" t="s">
        <v>6</v>
      </c>
      <c r="B175" s="16" t="s">
        <v>7</v>
      </c>
      <c r="C175" s="16" t="s">
        <v>8</v>
      </c>
      <c r="D175" s="16" t="s">
        <v>9</v>
      </c>
      <c r="E175" s="16" t="s">
        <v>10</v>
      </c>
      <c r="F175" s="16" t="s">
        <v>11</v>
      </c>
      <c r="G175" s="16" t="s">
        <v>12</v>
      </c>
      <c r="H175" s="17" t="s">
        <v>13</v>
      </c>
      <c r="I175" s="46"/>
      <c r="J175" s="46"/>
      <c r="K175" s="46"/>
      <c r="L175" s="46"/>
      <c r="M175" s="47"/>
      <c r="N175" s="19" t="s">
        <v>14</v>
      </c>
      <c r="O175" s="19"/>
      <c r="P175" s="19"/>
      <c r="Q175" s="19"/>
      <c r="R175" s="19"/>
      <c r="S175" s="19"/>
      <c r="T175" s="67" t="s">
        <v>15</v>
      </c>
      <c r="U175" s="67"/>
      <c r="V175" s="67"/>
      <c r="W175" s="68" t="s">
        <v>16</v>
      </c>
    </row>
    <row r="176" spans="1:23" ht="11.25">
      <c r="A176" s="16"/>
      <c r="B176" s="16"/>
      <c r="C176" s="16"/>
      <c r="D176" s="16"/>
      <c r="E176" s="16"/>
      <c r="F176" s="16"/>
      <c r="G176" s="16"/>
      <c r="H176" s="18"/>
      <c r="I176" s="48"/>
      <c r="J176" s="48"/>
      <c r="K176" s="48"/>
      <c r="L176" s="48"/>
      <c r="M176" s="49"/>
      <c r="N176" s="19" t="s">
        <v>17</v>
      </c>
      <c r="O176" s="19"/>
      <c r="P176" s="19" t="s">
        <v>18</v>
      </c>
      <c r="Q176" s="19"/>
      <c r="R176" s="19" t="s">
        <v>19</v>
      </c>
      <c r="S176" s="19"/>
      <c r="T176" s="67"/>
      <c r="U176" s="67"/>
      <c r="V176" s="67"/>
      <c r="W176" s="68"/>
    </row>
    <row r="177" spans="1:23" ht="33.75">
      <c r="A177" s="16"/>
      <c r="B177" s="16"/>
      <c r="C177" s="16"/>
      <c r="D177" s="16"/>
      <c r="E177" s="16"/>
      <c r="F177" s="16"/>
      <c r="G177" s="16"/>
      <c r="H177" s="19" t="s">
        <v>20</v>
      </c>
      <c r="I177" s="19" t="s">
        <v>21</v>
      </c>
      <c r="J177" s="50" t="s">
        <v>22</v>
      </c>
      <c r="K177" s="50" t="s">
        <v>23</v>
      </c>
      <c r="L177" s="50" t="s">
        <v>24</v>
      </c>
      <c r="M177" s="50" t="s">
        <v>25</v>
      </c>
      <c r="N177" s="19" t="s">
        <v>26</v>
      </c>
      <c r="O177" s="19" t="s">
        <v>27</v>
      </c>
      <c r="P177" s="19" t="s">
        <v>26</v>
      </c>
      <c r="Q177" s="68" t="s">
        <v>27</v>
      </c>
      <c r="R177" s="19" t="s">
        <v>26</v>
      </c>
      <c r="S177" s="68" t="s">
        <v>27</v>
      </c>
      <c r="T177" s="69" t="s">
        <v>28</v>
      </c>
      <c r="U177" s="70" t="s">
        <v>29</v>
      </c>
      <c r="V177" s="71" t="s">
        <v>30</v>
      </c>
      <c r="W177" s="68"/>
    </row>
    <row r="178" spans="1:23" ht="45">
      <c r="A178" s="20">
        <v>1</v>
      </c>
      <c r="B178" s="21" t="s">
        <v>414</v>
      </c>
      <c r="C178" s="21" t="s">
        <v>415</v>
      </c>
      <c r="D178" s="40" t="s">
        <v>415</v>
      </c>
      <c r="E178" s="23" t="s">
        <v>45</v>
      </c>
      <c r="F178" s="74" t="s">
        <v>416</v>
      </c>
      <c r="G178" s="40" t="s">
        <v>417</v>
      </c>
      <c r="H178" s="41">
        <f aca="true" t="shared" si="19" ref="H178:H187">I178+M178</f>
        <v>8.6387</v>
      </c>
      <c r="I178" s="41">
        <v>8.3687</v>
      </c>
      <c r="J178" s="156"/>
      <c r="K178" s="156"/>
      <c r="L178" s="156"/>
      <c r="M178" s="156">
        <v>0.27</v>
      </c>
      <c r="N178" s="157">
        <v>52</v>
      </c>
      <c r="O178" s="157">
        <v>187</v>
      </c>
      <c r="P178" s="158">
        <v>14</v>
      </c>
      <c r="Q178" s="157">
        <v>61</v>
      </c>
      <c r="R178" s="63">
        <v>4</v>
      </c>
      <c r="S178" s="63">
        <v>15</v>
      </c>
      <c r="T178" s="72" t="s">
        <v>37</v>
      </c>
      <c r="U178" s="72" t="s">
        <v>38</v>
      </c>
      <c r="V178" s="72" t="s">
        <v>39</v>
      </c>
      <c r="W178" s="20"/>
    </row>
    <row r="179" spans="1:23" ht="45">
      <c r="A179" s="20">
        <v>2</v>
      </c>
      <c r="B179" s="21" t="s">
        <v>414</v>
      </c>
      <c r="C179" s="21" t="s">
        <v>415</v>
      </c>
      <c r="D179" s="21" t="s">
        <v>418</v>
      </c>
      <c r="E179" s="23" t="s">
        <v>45</v>
      </c>
      <c r="F179" s="74" t="s">
        <v>419</v>
      </c>
      <c r="G179" s="40" t="s">
        <v>420</v>
      </c>
      <c r="H179" s="41">
        <f t="shared" si="19"/>
        <v>2.5161000000000002</v>
      </c>
      <c r="I179" s="41">
        <v>2.4761</v>
      </c>
      <c r="J179" s="159"/>
      <c r="K179" s="156"/>
      <c r="L179" s="156"/>
      <c r="M179" s="156">
        <v>0.04</v>
      </c>
      <c r="N179" s="160">
        <v>12</v>
      </c>
      <c r="O179" s="160">
        <v>48</v>
      </c>
      <c r="P179" s="160">
        <v>2</v>
      </c>
      <c r="Q179" s="160">
        <v>10</v>
      </c>
      <c r="R179" s="63"/>
      <c r="S179" s="63"/>
      <c r="T179" s="72" t="s">
        <v>37</v>
      </c>
      <c r="U179" s="72" t="s">
        <v>38</v>
      </c>
      <c r="V179" s="72" t="s">
        <v>39</v>
      </c>
      <c r="W179" s="20"/>
    </row>
    <row r="180" spans="1:23" ht="45">
      <c r="A180" s="20">
        <v>3</v>
      </c>
      <c r="B180" s="21" t="s">
        <v>414</v>
      </c>
      <c r="C180" s="21" t="s">
        <v>415</v>
      </c>
      <c r="D180" s="21" t="s">
        <v>421</v>
      </c>
      <c r="E180" s="23" t="s">
        <v>45</v>
      </c>
      <c r="F180" s="74" t="s">
        <v>422</v>
      </c>
      <c r="G180" s="40" t="s">
        <v>423</v>
      </c>
      <c r="H180" s="41">
        <f t="shared" si="19"/>
        <v>1.9767000000000001</v>
      </c>
      <c r="I180" s="41">
        <v>1.9367</v>
      </c>
      <c r="J180" s="156"/>
      <c r="K180" s="156"/>
      <c r="L180" s="156"/>
      <c r="M180" s="156">
        <v>0.04</v>
      </c>
      <c r="N180" s="160">
        <v>37</v>
      </c>
      <c r="O180" s="160">
        <v>162</v>
      </c>
      <c r="P180" s="160">
        <v>8</v>
      </c>
      <c r="Q180" s="160">
        <v>27</v>
      </c>
      <c r="R180" s="63">
        <v>2</v>
      </c>
      <c r="S180" s="63">
        <v>4</v>
      </c>
      <c r="T180" s="72" t="s">
        <v>37</v>
      </c>
      <c r="U180" s="72" t="s">
        <v>38</v>
      </c>
      <c r="V180" s="72" t="s">
        <v>39</v>
      </c>
      <c r="W180" s="20"/>
    </row>
    <row r="181" spans="1:23" ht="45">
      <c r="A181" s="20">
        <v>4</v>
      </c>
      <c r="B181" s="21" t="s">
        <v>414</v>
      </c>
      <c r="C181" s="21" t="s">
        <v>424</v>
      </c>
      <c r="D181" s="21" t="s">
        <v>425</v>
      </c>
      <c r="E181" s="23" t="s">
        <v>45</v>
      </c>
      <c r="F181" s="74" t="s">
        <v>426</v>
      </c>
      <c r="G181" s="40" t="s">
        <v>427</v>
      </c>
      <c r="H181" s="41">
        <f t="shared" si="19"/>
        <v>3.0453</v>
      </c>
      <c r="I181" s="41">
        <v>2.8953</v>
      </c>
      <c r="J181" s="156"/>
      <c r="K181" s="156"/>
      <c r="L181" s="156"/>
      <c r="M181" s="156">
        <v>0.15</v>
      </c>
      <c r="N181" s="161">
        <v>28</v>
      </c>
      <c r="O181" s="161">
        <v>112</v>
      </c>
      <c r="P181" s="162">
        <v>10</v>
      </c>
      <c r="Q181" s="162">
        <v>35</v>
      </c>
      <c r="R181" s="63"/>
      <c r="S181" s="63"/>
      <c r="T181" s="72" t="s">
        <v>37</v>
      </c>
      <c r="U181" s="72" t="s">
        <v>38</v>
      </c>
      <c r="V181" s="72" t="s">
        <v>39</v>
      </c>
      <c r="W181" s="20"/>
    </row>
    <row r="182" spans="1:23" ht="45">
      <c r="A182" s="20">
        <v>5</v>
      </c>
      <c r="B182" s="21" t="s">
        <v>414</v>
      </c>
      <c r="C182" s="21" t="s">
        <v>424</v>
      </c>
      <c r="D182" s="40" t="s">
        <v>428</v>
      </c>
      <c r="E182" s="23" t="s">
        <v>45</v>
      </c>
      <c r="F182" s="74" t="s">
        <v>429</v>
      </c>
      <c r="G182" s="40" t="s">
        <v>430</v>
      </c>
      <c r="H182" s="41">
        <f t="shared" si="19"/>
        <v>4.0405</v>
      </c>
      <c r="I182" s="41">
        <v>3.8405</v>
      </c>
      <c r="J182" s="156"/>
      <c r="K182" s="156"/>
      <c r="L182" s="156"/>
      <c r="M182" s="156">
        <v>0.2</v>
      </c>
      <c r="N182" s="157">
        <v>27</v>
      </c>
      <c r="O182" s="157">
        <v>117</v>
      </c>
      <c r="P182" s="158">
        <v>10</v>
      </c>
      <c r="Q182" s="157">
        <v>50</v>
      </c>
      <c r="R182" s="63">
        <v>1</v>
      </c>
      <c r="S182" s="63">
        <v>5</v>
      </c>
      <c r="T182" s="72" t="s">
        <v>37</v>
      </c>
      <c r="U182" s="72" t="s">
        <v>38</v>
      </c>
      <c r="V182" s="72" t="s">
        <v>39</v>
      </c>
      <c r="W182" s="20"/>
    </row>
    <row r="183" spans="1:23" ht="45">
      <c r="A183" s="20">
        <v>6</v>
      </c>
      <c r="B183" s="21" t="s">
        <v>414</v>
      </c>
      <c r="C183" s="21" t="s">
        <v>424</v>
      </c>
      <c r="D183" s="40" t="s">
        <v>431</v>
      </c>
      <c r="E183" s="23" t="s">
        <v>45</v>
      </c>
      <c r="F183" s="74" t="s">
        <v>432</v>
      </c>
      <c r="G183" s="40" t="s">
        <v>433</v>
      </c>
      <c r="H183" s="41">
        <f t="shared" si="19"/>
        <v>6.0811</v>
      </c>
      <c r="I183" s="41">
        <v>5.8511</v>
      </c>
      <c r="J183" s="156"/>
      <c r="K183" s="156"/>
      <c r="L183" s="156"/>
      <c r="M183" s="156">
        <v>0.23</v>
      </c>
      <c r="N183" s="161">
        <v>32</v>
      </c>
      <c r="O183" s="161">
        <v>109</v>
      </c>
      <c r="P183" s="162">
        <v>10</v>
      </c>
      <c r="Q183" s="162">
        <v>36</v>
      </c>
      <c r="R183" s="63">
        <v>6</v>
      </c>
      <c r="S183" s="63">
        <v>21</v>
      </c>
      <c r="T183" s="72" t="s">
        <v>37</v>
      </c>
      <c r="U183" s="72" t="s">
        <v>38</v>
      </c>
      <c r="V183" s="72" t="s">
        <v>39</v>
      </c>
      <c r="W183" s="20"/>
    </row>
    <row r="184" spans="1:23" ht="45">
      <c r="A184" s="20">
        <v>7</v>
      </c>
      <c r="B184" s="21" t="s">
        <v>414</v>
      </c>
      <c r="C184" s="21" t="s">
        <v>434</v>
      </c>
      <c r="D184" s="21" t="s">
        <v>434</v>
      </c>
      <c r="E184" s="23" t="s">
        <v>45</v>
      </c>
      <c r="F184" s="74" t="s">
        <v>435</v>
      </c>
      <c r="G184" s="40" t="s">
        <v>436</v>
      </c>
      <c r="H184" s="41">
        <f t="shared" si="19"/>
        <v>3.1138999999999997</v>
      </c>
      <c r="I184" s="41">
        <v>3.0639</v>
      </c>
      <c r="J184" s="156"/>
      <c r="K184" s="156"/>
      <c r="L184" s="156"/>
      <c r="M184" s="156">
        <v>0.05</v>
      </c>
      <c r="N184" s="160">
        <v>16</v>
      </c>
      <c r="O184" s="160">
        <v>61</v>
      </c>
      <c r="P184" s="160">
        <v>2</v>
      </c>
      <c r="Q184" s="160">
        <v>7</v>
      </c>
      <c r="R184" s="63"/>
      <c r="S184" s="63"/>
      <c r="T184" s="72" t="s">
        <v>37</v>
      </c>
      <c r="U184" s="72" t="s">
        <v>38</v>
      </c>
      <c r="V184" s="72" t="s">
        <v>39</v>
      </c>
      <c r="W184" s="20"/>
    </row>
    <row r="185" spans="1:23" ht="45">
      <c r="A185" s="20">
        <v>8</v>
      </c>
      <c r="B185" s="21" t="s">
        <v>414</v>
      </c>
      <c r="C185" s="21" t="s">
        <v>434</v>
      </c>
      <c r="D185" s="40" t="s">
        <v>437</v>
      </c>
      <c r="E185" s="23" t="s">
        <v>45</v>
      </c>
      <c r="F185" s="74" t="s">
        <v>438</v>
      </c>
      <c r="G185" s="40" t="s">
        <v>439</v>
      </c>
      <c r="H185" s="41">
        <f t="shared" si="19"/>
        <v>2.8479</v>
      </c>
      <c r="I185" s="41">
        <v>2.8279</v>
      </c>
      <c r="J185" s="156"/>
      <c r="K185" s="156"/>
      <c r="L185" s="156"/>
      <c r="M185" s="156">
        <v>0.02</v>
      </c>
      <c r="N185" s="160">
        <v>21</v>
      </c>
      <c r="O185" s="160">
        <v>81</v>
      </c>
      <c r="P185" s="160">
        <v>3</v>
      </c>
      <c r="Q185" s="160">
        <v>14</v>
      </c>
      <c r="R185" s="63">
        <v>2</v>
      </c>
      <c r="S185" s="63">
        <v>5</v>
      </c>
      <c r="T185" s="72" t="s">
        <v>37</v>
      </c>
      <c r="U185" s="72" t="s">
        <v>38</v>
      </c>
      <c r="V185" s="72" t="s">
        <v>39</v>
      </c>
      <c r="W185" s="20"/>
    </row>
    <row r="186" spans="1:23" ht="45">
      <c r="A186" s="20">
        <v>9</v>
      </c>
      <c r="B186" s="21" t="s">
        <v>414</v>
      </c>
      <c r="C186" s="21" t="s">
        <v>434</v>
      </c>
      <c r="D186" s="40" t="s">
        <v>440</v>
      </c>
      <c r="E186" s="23" t="s">
        <v>45</v>
      </c>
      <c r="F186" s="74" t="s">
        <v>441</v>
      </c>
      <c r="G186" s="40" t="s">
        <v>442</v>
      </c>
      <c r="H186" s="41">
        <f t="shared" si="19"/>
        <v>4.603</v>
      </c>
      <c r="I186" s="41">
        <v>4.303</v>
      </c>
      <c r="J186" s="156"/>
      <c r="K186" s="156"/>
      <c r="L186" s="156"/>
      <c r="M186" s="156">
        <v>0.3</v>
      </c>
      <c r="N186" s="160">
        <v>27</v>
      </c>
      <c r="O186" s="160">
        <v>110</v>
      </c>
      <c r="P186" s="160">
        <v>5</v>
      </c>
      <c r="Q186" s="160">
        <v>16</v>
      </c>
      <c r="R186" s="63">
        <v>1</v>
      </c>
      <c r="S186" s="63">
        <v>2</v>
      </c>
      <c r="T186" s="72" t="s">
        <v>37</v>
      </c>
      <c r="U186" s="72" t="s">
        <v>38</v>
      </c>
      <c r="V186" s="72" t="s">
        <v>39</v>
      </c>
      <c r="W186" s="76"/>
    </row>
    <row r="187" spans="1:23" ht="45">
      <c r="A187" s="20">
        <v>10</v>
      </c>
      <c r="B187" s="21" t="s">
        <v>414</v>
      </c>
      <c r="C187" s="21" t="s">
        <v>443</v>
      </c>
      <c r="D187" s="40" t="s">
        <v>444</v>
      </c>
      <c r="E187" s="23" t="s">
        <v>45</v>
      </c>
      <c r="F187" s="74" t="s">
        <v>445</v>
      </c>
      <c r="G187" s="40" t="s">
        <v>446</v>
      </c>
      <c r="H187" s="41">
        <f t="shared" si="19"/>
        <v>4.5817</v>
      </c>
      <c r="I187" s="41">
        <v>4.5017</v>
      </c>
      <c r="J187" s="156"/>
      <c r="K187" s="156"/>
      <c r="L187" s="156"/>
      <c r="M187" s="156">
        <v>0.08</v>
      </c>
      <c r="N187" s="163">
        <v>13</v>
      </c>
      <c r="O187" s="163">
        <v>47</v>
      </c>
      <c r="P187" s="163">
        <v>4</v>
      </c>
      <c r="Q187" s="163">
        <v>15</v>
      </c>
      <c r="R187" s="63"/>
      <c r="S187" s="63"/>
      <c r="T187" s="72" t="s">
        <v>37</v>
      </c>
      <c r="U187" s="72" t="s">
        <v>38</v>
      </c>
      <c r="V187" s="72" t="s">
        <v>39</v>
      </c>
      <c r="W187" s="76"/>
    </row>
    <row r="188" spans="1:23" ht="11.25">
      <c r="A188" s="30" t="s">
        <v>73</v>
      </c>
      <c r="B188" s="30"/>
      <c r="C188" s="30"/>
      <c r="D188" s="30"/>
      <c r="E188" s="30"/>
      <c r="F188" s="30"/>
      <c r="G188" s="30"/>
      <c r="H188" s="31">
        <f aca="true" t="shared" si="20" ref="H188:S188">SUM(H178:H187)</f>
        <v>41.444900000000004</v>
      </c>
      <c r="I188" s="31">
        <f t="shared" si="20"/>
        <v>40.0649</v>
      </c>
      <c r="J188" s="164"/>
      <c r="K188" s="164"/>
      <c r="L188" s="164"/>
      <c r="M188" s="164">
        <f t="shared" si="20"/>
        <v>1.3800000000000001</v>
      </c>
      <c r="N188" s="54">
        <f t="shared" si="20"/>
        <v>265</v>
      </c>
      <c r="O188" s="54">
        <f t="shared" si="20"/>
        <v>1034</v>
      </c>
      <c r="P188" s="54">
        <f t="shared" si="20"/>
        <v>68</v>
      </c>
      <c r="Q188" s="54">
        <f t="shared" si="20"/>
        <v>271</v>
      </c>
      <c r="R188" s="54">
        <f t="shared" si="20"/>
        <v>16</v>
      </c>
      <c r="S188" s="54">
        <f t="shared" si="20"/>
        <v>52</v>
      </c>
      <c r="T188" s="171"/>
      <c r="U188" s="171"/>
      <c r="V188" s="171"/>
      <c r="W188" s="77"/>
    </row>
    <row r="189" spans="20:23" ht="11.25">
      <c r="T189" s="172"/>
      <c r="U189" s="173"/>
      <c r="V189" s="174"/>
      <c r="W189" s="174"/>
    </row>
  </sheetData>
  <sheetProtection password="DD00" sheet="1" objects="1"/>
  <mergeCells count="179">
    <mergeCell ref="A1:V1"/>
    <mergeCell ref="A2:D2"/>
    <mergeCell ref="H2:J2"/>
    <mergeCell ref="N3:S3"/>
    <mergeCell ref="N4:O4"/>
    <mergeCell ref="P4:Q4"/>
    <mergeCell ref="R4:S4"/>
    <mergeCell ref="A16:G16"/>
    <mergeCell ref="A19:W19"/>
    <mergeCell ref="H20:J20"/>
    <mergeCell ref="O20:R20"/>
    <mergeCell ref="N21:S21"/>
    <mergeCell ref="N22:O22"/>
    <mergeCell ref="P22:Q22"/>
    <mergeCell ref="R22:S22"/>
    <mergeCell ref="A35:G35"/>
    <mergeCell ref="A38:V38"/>
    <mergeCell ref="A39:D39"/>
    <mergeCell ref="N40:S40"/>
    <mergeCell ref="N41:O41"/>
    <mergeCell ref="P41:Q41"/>
    <mergeCell ref="R41:S41"/>
    <mergeCell ref="A53:G53"/>
    <mergeCell ref="A56:W56"/>
    <mergeCell ref="H57:J57"/>
    <mergeCell ref="O57:R57"/>
    <mergeCell ref="N58:S58"/>
    <mergeCell ref="N59:O59"/>
    <mergeCell ref="P59:Q59"/>
    <mergeCell ref="R59:S59"/>
    <mergeCell ref="A71:G71"/>
    <mergeCell ref="A73:W73"/>
    <mergeCell ref="A74:D74"/>
    <mergeCell ref="O74:U74"/>
    <mergeCell ref="N75:S75"/>
    <mergeCell ref="N76:O76"/>
    <mergeCell ref="P76:Q76"/>
    <mergeCell ref="R76:S76"/>
    <mergeCell ref="A88:D88"/>
    <mergeCell ref="A92:W92"/>
    <mergeCell ref="A93:D93"/>
    <mergeCell ref="N94:S94"/>
    <mergeCell ref="N95:O95"/>
    <mergeCell ref="P95:Q95"/>
    <mergeCell ref="R95:S95"/>
    <mergeCell ref="A106:G106"/>
    <mergeCell ref="T107:W107"/>
    <mergeCell ref="A108:W108"/>
    <mergeCell ref="A109:D109"/>
    <mergeCell ref="N110:S110"/>
    <mergeCell ref="N111:O111"/>
    <mergeCell ref="P111:Q111"/>
    <mergeCell ref="R111:S111"/>
    <mergeCell ref="A123:G123"/>
    <mergeCell ref="A132:W132"/>
    <mergeCell ref="A133:D133"/>
    <mergeCell ref="E133:F133"/>
    <mergeCell ref="H133:K133"/>
    <mergeCell ref="M133:P133"/>
    <mergeCell ref="N134:S134"/>
    <mergeCell ref="N135:O135"/>
    <mergeCell ref="P135:Q135"/>
    <mergeCell ref="R135:S135"/>
    <mergeCell ref="A148:F148"/>
    <mergeCell ref="A154:T154"/>
    <mergeCell ref="A155:D155"/>
    <mergeCell ref="O155:R155"/>
    <mergeCell ref="N156:S156"/>
    <mergeCell ref="N157:O157"/>
    <mergeCell ref="P157:Q157"/>
    <mergeCell ref="R157:S157"/>
    <mergeCell ref="A170:G170"/>
    <mergeCell ref="A173:W173"/>
    <mergeCell ref="A174:D174"/>
    <mergeCell ref="N175:S175"/>
    <mergeCell ref="N176:O176"/>
    <mergeCell ref="P176:Q176"/>
    <mergeCell ref="R176:S176"/>
    <mergeCell ref="A188:G188"/>
    <mergeCell ref="A3:A5"/>
    <mergeCell ref="A21:A23"/>
    <mergeCell ref="A40:A42"/>
    <mergeCell ref="A58:A60"/>
    <mergeCell ref="A75:A77"/>
    <mergeCell ref="A94:A96"/>
    <mergeCell ref="A110:A112"/>
    <mergeCell ref="A134:A136"/>
    <mergeCell ref="A156:A158"/>
    <mergeCell ref="A175:A177"/>
    <mergeCell ref="B3:B5"/>
    <mergeCell ref="B21:B23"/>
    <mergeCell ref="B40:B42"/>
    <mergeCell ref="B58:B60"/>
    <mergeCell ref="B75:B77"/>
    <mergeCell ref="B94:B96"/>
    <mergeCell ref="B110:B112"/>
    <mergeCell ref="B134:B136"/>
    <mergeCell ref="B156:B158"/>
    <mergeCell ref="B175:B177"/>
    <mergeCell ref="C3:C5"/>
    <mergeCell ref="C21:C23"/>
    <mergeCell ref="C40:C42"/>
    <mergeCell ref="C58:C60"/>
    <mergeCell ref="C75:C77"/>
    <mergeCell ref="C94:C96"/>
    <mergeCell ref="C110:C112"/>
    <mergeCell ref="C134:C136"/>
    <mergeCell ref="C156:C158"/>
    <mergeCell ref="C175:C177"/>
    <mergeCell ref="D3:D5"/>
    <mergeCell ref="D21:D23"/>
    <mergeCell ref="D40:D42"/>
    <mergeCell ref="D58:D60"/>
    <mergeCell ref="D75:D77"/>
    <mergeCell ref="D94:D96"/>
    <mergeCell ref="D110:D112"/>
    <mergeCell ref="D134:D136"/>
    <mergeCell ref="D156:D158"/>
    <mergeCell ref="D175:D177"/>
    <mergeCell ref="E3:E5"/>
    <mergeCell ref="E21:E23"/>
    <mergeCell ref="E40:E42"/>
    <mergeCell ref="E58:E60"/>
    <mergeCell ref="E75:E77"/>
    <mergeCell ref="E94:E96"/>
    <mergeCell ref="E110:E112"/>
    <mergeCell ref="E134:E136"/>
    <mergeCell ref="E156:E158"/>
    <mergeCell ref="E175:E177"/>
    <mergeCell ref="F3:F5"/>
    <mergeCell ref="F21:F23"/>
    <mergeCell ref="F40:F42"/>
    <mergeCell ref="F58:F60"/>
    <mergeCell ref="F75:F77"/>
    <mergeCell ref="F94:F96"/>
    <mergeCell ref="F110:F112"/>
    <mergeCell ref="F134:F136"/>
    <mergeCell ref="F156:F158"/>
    <mergeCell ref="F175:F177"/>
    <mergeCell ref="G3:G5"/>
    <mergeCell ref="G21:G23"/>
    <mergeCell ref="G40:G42"/>
    <mergeCell ref="G58:G60"/>
    <mergeCell ref="G75:G77"/>
    <mergeCell ref="G94:G96"/>
    <mergeCell ref="G110:G112"/>
    <mergeCell ref="G134:G136"/>
    <mergeCell ref="G156:G158"/>
    <mergeCell ref="G175:G177"/>
    <mergeCell ref="W3:W5"/>
    <mergeCell ref="W21:W23"/>
    <mergeCell ref="W40:W42"/>
    <mergeCell ref="W58:W60"/>
    <mergeCell ref="W75:W77"/>
    <mergeCell ref="W94:W96"/>
    <mergeCell ref="W110:W112"/>
    <mergeCell ref="W134:W136"/>
    <mergeCell ref="W156:W158"/>
    <mergeCell ref="W175:W177"/>
    <mergeCell ref="H3:M4"/>
    <mergeCell ref="T3:V4"/>
    <mergeCell ref="H21:M22"/>
    <mergeCell ref="T21:V22"/>
    <mergeCell ref="H40:M41"/>
    <mergeCell ref="T40:V41"/>
    <mergeCell ref="H58:M59"/>
    <mergeCell ref="T58:V59"/>
    <mergeCell ref="H75:M76"/>
    <mergeCell ref="T75:V76"/>
    <mergeCell ref="H94:M95"/>
    <mergeCell ref="T94:V95"/>
    <mergeCell ref="H110:M111"/>
    <mergeCell ref="T110:V111"/>
    <mergeCell ref="H134:M135"/>
    <mergeCell ref="T134:V135"/>
    <mergeCell ref="H156:M157"/>
    <mergeCell ref="T156:V157"/>
    <mergeCell ref="H175:M176"/>
    <mergeCell ref="T175:V176"/>
  </mergeCells>
  <printOptions horizontalCentered="1" verticalCentered="1"/>
  <pageMargins left="0.07847222222222222" right="0.07847222222222222" top="0.39305555555555555" bottom="0.3145833333333333" header="0" footer="0"/>
  <pageSetup fitToHeight="0" fitToWidth="1" horizontalDpi="600" verticalDpi="600" orientation="landscape" paperSize="9" scale="7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光环</cp:lastModifiedBy>
  <dcterms:created xsi:type="dcterms:W3CDTF">2016-09-03T19:25:32Z</dcterms:created>
  <dcterms:modified xsi:type="dcterms:W3CDTF">2023-03-24T05:14:42Z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14</vt:lpwstr>
  </property>
  <property fmtid="{D5CDD505-2E9C-101B-9397-08002B2CF9AE}" pid="4" name="KSOProductBuildV">
    <vt:lpwstr>2052-11.1.0.12970</vt:lpwstr>
  </property>
  <property fmtid="{D5CDD505-2E9C-101B-9397-08002B2CF9AE}" pid="5" name="I">
    <vt:lpwstr>7BF9A0224EF349F18C9F2BCBD901AB92</vt:lpwstr>
  </property>
  <property fmtid="{D5CDD505-2E9C-101B-9397-08002B2CF9AE}" pid="6" name="KSOReadingLayo">
    <vt:bool>true</vt:bool>
  </property>
</Properties>
</file>