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Sheet1!$A$8:$O$1072</definedName>
    <definedName name="_xlnm.Print_Titles" localSheetId="0">Sheet1!$1:$4</definedName>
  </definedNames>
  <calcPr calcId="144525"/>
</workbook>
</file>

<file path=xl/sharedStrings.xml><?xml version="1.0" encoding="utf-8"?>
<sst xmlns="http://schemas.openxmlformats.org/spreadsheetml/2006/main" count="2977" uniqueCount="1847">
  <si>
    <t>元谋县“十四五”重大项目库规划</t>
  </si>
  <si>
    <t>单位：</t>
  </si>
  <si>
    <t>亿元</t>
  </si>
  <si>
    <t>序号</t>
  </si>
  <si>
    <t>项目名称</t>
  </si>
  <si>
    <t>项目数合计（项）</t>
  </si>
  <si>
    <t>建设内容和规模</t>
  </si>
  <si>
    <t>建设起止年限</t>
  </si>
  <si>
    <t>项目总投资</t>
  </si>
  <si>
    <t>截止“十三五”末累计完成投资</t>
  </si>
  <si>
    <r>
      <rPr>
        <sz val="10"/>
        <rFont val="黑体"/>
        <charset val="134"/>
      </rPr>
      <t>"</t>
    </r>
    <r>
      <rPr>
        <b/>
        <sz val="10"/>
        <rFont val="黑体"/>
        <charset val="134"/>
      </rPr>
      <t>十四五"计划投资</t>
    </r>
  </si>
  <si>
    <t>备注</t>
  </si>
  <si>
    <t>合计</t>
  </si>
  <si>
    <t>甲</t>
  </si>
  <si>
    <t>续建项目</t>
  </si>
  <si>
    <t>乙</t>
  </si>
  <si>
    <t>新开工项目</t>
  </si>
  <si>
    <t>丙</t>
  </si>
  <si>
    <t>前期</t>
  </si>
  <si>
    <t>丁</t>
  </si>
  <si>
    <t>未纳入州“十四五”重大项目库项目</t>
  </si>
  <si>
    <t>一、综合交通类</t>
  </si>
  <si>
    <t>（一）公路</t>
  </si>
  <si>
    <t>1.高速公路</t>
  </si>
  <si>
    <t>元谋至大姚（新街）高速公路</t>
  </si>
  <si>
    <t>80公里高速公路路基路面建设。</t>
  </si>
  <si>
    <t>2021-2025</t>
  </si>
  <si>
    <t>牟定至元谋高速公路元谋段</t>
  </si>
  <si>
    <t>50公里高速公路路基路面建设。</t>
  </si>
  <si>
    <t>2.农村公路</t>
  </si>
  <si>
    <t>3.其他</t>
  </si>
  <si>
    <t>（二）铁路建设</t>
  </si>
  <si>
    <t>（三）港口建设</t>
  </si>
  <si>
    <t>元谋港</t>
  </si>
  <si>
    <t>港口建设。</t>
  </si>
  <si>
    <t>2022-2024</t>
  </si>
  <si>
    <t>（四）城市轨道交通</t>
  </si>
  <si>
    <t>（五）综合交通枢纽</t>
  </si>
  <si>
    <t>（六）其他项目</t>
  </si>
  <si>
    <t>元谋通用机场</t>
  </si>
  <si>
    <t>通用机场建设。</t>
  </si>
  <si>
    <t>（七）未纳入州“十四五”重大项目库项目</t>
  </si>
  <si>
    <t>G5京昆高速元谋县城段改造工程</t>
  </si>
  <si>
    <t>现有G5京昆高速元谋县城段穿过县城规划区，对县城段元谋收费站至黄瓜园镇五福村线路改线8公里，从西面山脚通行，优化县域空间结构。</t>
  </si>
  <si>
    <t>2024-2027</t>
  </si>
  <si>
    <t>元(谋）-会（理）高速公路元谋段建设项目</t>
  </si>
  <si>
    <t>元会高速起点位于元谋县物茂乡与京昆高速相接，与江头位置跨金沙江，沿江由南向西升坡至黎州村附近向西转向，至江西弯后向北行至会理县，初步路线全长120公里。</t>
  </si>
  <si>
    <t>2025-2028</t>
  </si>
  <si>
    <t>G108线昆明至永仁段升级改造元谋段建设项目</t>
  </si>
  <si>
    <t>元谋境内全长77.65公里，其中：物茂至黄瓜园段（K44+600～K57+000）12.4公里和支线15.25公里改建为二级公路；元谋县城段（K57+000～K77+000）20公里改建为一级公路；元马镇至白路段（K77+000～K107+000）30公里改建为二级公路。</t>
  </si>
  <si>
    <t>2023-2025</t>
  </si>
  <si>
    <t>省道S320（元谋-三岔河）、S226（三岔河-祥云县界）公路改建工程元谋段建设项目</t>
  </si>
  <si>
    <t>全长67.046公里（其中：新建城区段24.074公里，按二级公路技术标准，设计车速60公里/小时，全线大桥2座、中桥5座、小桥7座，路基宽10.5米；改建段42.972公里，按三级公路标准，设计车速30公里/小时，路基宽度7.5米）。</t>
  </si>
  <si>
    <t>元双公路至大水井一级公路建设项目</t>
  </si>
  <si>
    <t>按一级公路标准建设，路线长度5.5公里，路基宽度23米，路面宽度21.5米。</t>
  </si>
  <si>
    <t>元谋县新华浪巴浦-华竹公路建设项目</t>
  </si>
  <si>
    <t>按二级公路标准建设，设计速度60公里/小时，路基宽度10.5米，路线全长17.7公里。</t>
  </si>
  <si>
    <t>元谋县物茂土林落地立交-物茂土林一级公路</t>
  </si>
  <si>
    <t>新建落地立交一座，按一级公路标准建设8公里，路基宽度23米，路面宽度21.5米。</t>
  </si>
  <si>
    <t>元谋县元谋人遗址-浪巴浦土林旅游公路建设项目</t>
  </si>
  <si>
    <t>按一级公路标准建设，路线长度23公里，路基宽度23米，路面宽度21.5米。</t>
  </si>
  <si>
    <t>2023-2028</t>
  </si>
  <si>
    <t>元谋县浪巴浦土林-物茂土林旅游公路建设项目</t>
  </si>
  <si>
    <t>按一级公路标准建设，路线长度27公里，路基宽度23米，路面宽度21.5米。</t>
  </si>
  <si>
    <t>G5京昆高速-元谋城际高铁站一级公路建设项目</t>
  </si>
  <si>
    <t>新建一级公路24公里，连接高铁火车站，路基宽度23米，路面宽度21.5米。</t>
  </si>
  <si>
    <t>物茂土林落地立交-金沙湖二级公路建设项目</t>
  </si>
  <si>
    <t>按二级公路标准建设，路线全长20公里，设计速度60公里/小时，路基宽度10.5米。</t>
  </si>
  <si>
    <t>元谋至四川会理二级公路建设项目元谋段建设项目</t>
  </si>
  <si>
    <t>按二级公路标准建设，路线全长33公里，设计速度60公里/小时，路基宽度10.5米。</t>
  </si>
  <si>
    <t>元谋江边-武会高速公路二级公路</t>
  </si>
  <si>
    <t>按二级公路标准建设，路线全长26公里，设计速度60公里/小时，路基宽度10.5米。</t>
  </si>
  <si>
    <t>元谋县“美丽公路”建设项目</t>
  </si>
  <si>
    <t>按三级公路标准建设，设计速度30公里/小时，路线全长203.287公里。</t>
  </si>
  <si>
    <t>元谋县新华浪巴浦-那迪-华竹路网结构改造</t>
  </si>
  <si>
    <t>元谋新华至牟定戌街二级公路建设项目</t>
  </si>
  <si>
    <t>元谋至大理（新华中学岔口）-浪巴铺土林-牟定戌街-牟定县城公路二级公路，路线全长约80公里，元谋县境内20公里、牟定县境内60公里。</t>
  </si>
  <si>
    <t>元谋大凉线</t>
  </si>
  <si>
    <t>按三级公路标准建设，设计速度30公里/小时，路线长16.77公里。</t>
  </si>
  <si>
    <t>2022-2025</t>
  </si>
  <si>
    <t>元谋县窄路加宽改造</t>
  </si>
  <si>
    <t>对县道327.547公里按三级公路标准路基宽度7.5米，路面宽度6.5米进行改造。对乡道293.570公里按四级公路标准路基宽度6.5米，路面宽度6.0米进行改造。</t>
  </si>
  <si>
    <t>元谋县凉山乡-武定白路乡三级公路建设项目元谋段</t>
  </si>
  <si>
    <t>凉山乡-武定白路乡三级公路，路线全长84公里，元谋县境内30公里、武定县境内54公里。</t>
  </si>
  <si>
    <t>元谋县尹花线岔口龙漠耳村三级公路建设项目</t>
  </si>
  <si>
    <t>路线全长约102.79公里，元谋县境内20公里,禄丰县境内82.79公里。</t>
  </si>
  <si>
    <t>元谋县羊街至武定三级公路元谋段</t>
  </si>
  <si>
    <t>元谋一平浪路口-羊街镇高姑-武定麦地冲-武定县城二级公路，路线全长约149公里，元谋县境内39公里、武定县境内110公里。</t>
  </si>
  <si>
    <t>元谋县羊街旧村-禄丰杞载三级公路建设项目元谋段</t>
  </si>
  <si>
    <t>羊街旧村-禄丰杞载三级公路，路线全长约113公里，元谋县境内3公里,禄丰县境内110公里。</t>
  </si>
  <si>
    <t>元谋县50户以上自然村进村公路硬化工程</t>
  </si>
  <si>
    <t>对全县未硬化的43个村民小组110.301公里按路基宽度4.5米，路面宽度3.5米进行硬化。</t>
  </si>
  <si>
    <t>元谋县20-50户以上自然村进村公路硬化工程</t>
  </si>
  <si>
    <t>对全县未硬化的60个村民小组170.852公里按路基宽度4.5米，路面宽度3.5米进行硬化。</t>
  </si>
  <si>
    <t>元谋县20户以下自然村进村公路硬化工程</t>
  </si>
  <si>
    <t>对全县未硬化的45个村民小组119.989公里按路基宽度4.5米，路面宽度3.5米进行硬化。</t>
  </si>
  <si>
    <t>元谋县库外道路进行硬化工程</t>
  </si>
  <si>
    <t>对全县库外道路1292.578公里按路基宽度4.5米，路面宽度3.5米进行硬化。</t>
  </si>
  <si>
    <t>元谋县农村公路安全生命防护工程</t>
  </si>
  <si>
    <t>对全县农村公路进行安全设施养护,完成569.409公里农村公路安保工程。</t>
  </si>
  <si>
    <t>元谋县危桥改造工程</t>
  </si>
  <si>
    <t>对全县农村危桥65座进行改造。</t>
  </si>
  <si>
    <t>2021-2028</t>
  </si>
  <si>
    <t>元谋县金沙江龙街大桥智能化检测系统建设</t>
  </si>
  <si>
    <t>安装实时监控设备智能化系统。</t>
  </si>
  <si>
    <t>元谋县县乡公路大中修工程</t>
  </si>
  <si>
    <t>对全县县乡道1049.804公里损坏道路进行修补。</t>
  </si>
  <si>
    <t>元谋县养护应急保障中心建设</t>
  </si>
  <si>
    <t>占地15亩，智能化应急站建设，完善养护配套设施，储备应急物资。</t>
  </si>
  <si>
    <t>元谋县农村公路养护绿化育苗基地</t>
  </si>
  <si>
    <t>占地40亩绿化苗木基地建设。</t>
  </si>
  <si>
    <t>元谋县农村公路智能系统</t>
  </si>
  <si>
    <t>对农村公路管理、检测、监控。</t>
  </si>
  <si>
    <t>元谋县旅游路、资源路、产业路建设项目</t>
  </si>
  <si>
    <t>计划建设资源路、产业路109.2公里。其中：二级公路40公里，三级公路69.2公里。</t>
  </si>
  <si>
    <t>贫困乡道路建设</t>
  </si>
  <si>
    <t>村组道路硬化建设。</t>
  </si>
  <si>
    <t>贫困村进村道路建设</t>
  </si>
  <si>
    <t>贫困村进村道路硬化建设。</t>
  </si>
  <si>
    <t>乡村道路生命防护建设</t>
  </si>
  <si>
    <t>乡村道路生命防护建设。</t>
  </si>
  <si>
    <t>乡村进村道路桥涵建设</t>
  </si>
  <si>
    <t>乡村进村道路桥涵建设。</t>
  </si>
  <si>
    <t>乡村进村道路挡墙建设</t>
  </si>
  <si>
    <t>乡村进村道路挡墙建设。</t>
  </si>
  <si>
    <t>贫困乡村内巷道建设</t>
  </si>
  <si>
    <t>村内巷道硬化建设。</t>
  </si>
  <si>
    <t>贫困村村内巷道建设</t>
  </si>
  <si>
    <t>贫困村村内巷道硬化建设。</t>
  </si>
  <si>
    <t>贫困乡村内巷道挡墙建设</t>
  </si>
  <si>
    <t>村内巷道挡墙建设。</t>
  </si>
  <si>
    <t>贫困村村内巷道挡墙建设</t>
  </si>
  <si>
    <t>贫困村村内巷道挡墙建设。</t>
  </si>
  <si>
    <t>乡村巷道排水沟建设</t>
  </si>
  <si>
    <t>乡村巷道排水沟建设。</t>
  </si>
  <si>
    <t>昆明至攀枝花城际高铁元谋段</t>
  </si>
  <si>
    <t>建设360公里/小时时速高速铁路，云南境内185公里，其中元谋境内53.143公里。</t>
  </si>
  <si>
    <t>元谋县金沙江港航海事智能化信息综合管理系统建设</t>
  </si>
  <si>
    <t>元谋县56公里金沙江航道及沿江码头、渡口及危险水域安装实时监控设备及远程广播，建设雷达航运管制系统。</t>
  </si>
  <si>
    <t>元谋县码头建设</t>
  </si>
  <si>
    <t>县域内码头建设6个。</t>
  </si>
  <si>
    <t>元谋县一级客运站建设</t>
  </si>
  <si>
    <t>拟建一级汽车客运站标准建设，完善相关配套设施。</t>
  </si>
  <si>
    <t>AGV智慧停车场建设示范项目</t>
  </si>
  <si>
    <t>建设AGV智能停车场1座。</t>
  </si>
  <si>
    <t>老城区立体停车场建设项目</t>
  </si>
  <si>
    <t>新建立体停车场一个。</t>
  </si>
  <si>
    <t>2021-2022</t>
  </si>
  <si>
    <t>元谋县美丽县城暨市政基础设施建设项目</t>
  </si>
  <si>
    <t>1、新建3条市政道路（同步建设雨污管网、路灯等设施），总长度约3.71公里，建设面积约 10.52万平方米。2、改造现有7条市政道路，总长约7.2公里，建设面积约19.4万平方米。3、新建占地约59.23亩、建筑面积约4.58万平方米的农特商贸物流市场。4、新建垃圾收转运、数字城管、公厕、洗手设施、立体停车、特色风貌街区、城市公园、城市景观节点工程等。</t>
  </si>
  <si>
    <t>元谋县能禹片区市政道路改扩建项目</t>
  </si>
  <si>
    <t>改扩建能禹片区市政道路12条，2110米，及配套相应基础设施。</t>
  </si>
  <si>
    <t>2021-2024</t>
  </si>
  <si>
    <t>元谋火车西站周边市政基础设施建设项目</t>
  </si>
  <si>
    <t>新建火车西站进站城市道路及周边路网及配套相应基础设施。</t>
  </si>
  <si>
    <t>2021-2023</t>
  </si>
  <si>
    <t>元谋县城环城东路城市主干道建设工程</t>
  </si>
  <si>
    <t>新建1条城市主干道路长5.2公里，宽30米，新建铺设人行道、绿化带及供排水、照明等配套附属设施。</t>
  </si>
  <si>
    <t>二、水利</t>
  </si>
  <si>
    <t>（一）水库</t>
  </si>
  <si>
    <t>元谋县鸡冠山小（一）型水库工程</t>
  </si>
  <si>
    <t>新建水库坝址以上控制径流面积464平方千米，总库容0.0735亿立方米，最大坝高69.3米，小（一）型总供水量1124万立方米，规划灌区涉及乡镇2个，新增灌溉面积0.85万亩，改善灌溉面积2.15万亩。工程由枢纽工程及输水管道工程组成，枢纽工程拦河坝为堆石混凝土重力坝，由非溢流坝段、溢流坝段、取水孔和冲砂泄洪底孔组成，管道工程管线全长27.53公里。项目概算总投资32780.66万元</t>
  </si>
  <si>
    <t>定远河水库</t>
  </si>
  <si>
    <t>坝址以上控制径流面积402平方千米，总库容0.1744亿立方米，最大坝高63.1米，工程规模为中型，总供水量1999万立方米，规划灌区涉及乡镇3个，新增灌溉面积4.48万亩，改善灌溉面积0.57万亩。工程由枢纽工程及配套工程组成，枢纽工程由大坝、溢洪道、输水隧洞组成。</t>
  </si>
  <si>
    <t>2023-2027</t>
  </si>
  <si>
    <t>依壁河水库</t>
  </si>
  <si>
    <t>坝址以上控制径流面积78.7平方千米，总库容0.1147亿立方米，最大坝高67米，工程规模为中型，总供水量836万立方米，规划灌区涉及乡镇3个，新增灌溉面积0.68万亩，改善灌溉面积2.16万亩。工程由枢纽工程及配套工程组成，枢纽工程由大坝、溢洪道、输水隧洞组成。</t>
  </si>
  <si>
    <t>2024-2028</t>
  </si>
  <si>
    <t>羊街河水库</t>
  </si>
  <si>
    <t>坝址以上控制径流面积48.2平方千米，总库容0.1551亿立方米，最大坝高49.5米，工程规模为中型，总供水量1288万立方米，规划灌区涉及乡镇3个，新增灌溉面积0.4万亩，改善灌溉面积4.19万亩。工程由枢纽工程及配套工程组成，枢纽工程由大坝、溢洪道、输水隧洞组成。</t>
  </si>
  <si>
    <t>龙街河水库</t>
  </si>
  <si>
    <t>坝址以上控制径流面积282平方千米，总库容0.0452亿立方米，最大坝高49.6米，小（一）型总供水量452万立方米，规划灌区涉及乡镇2个，新增灌溉面积0.75万亩，改善灌溉面积0.57万亩。工程由枢纽工程及配套工程组成，枢纽工程由大坝、溢洪道、输水隧洞组成。</t>
  </si>
  <si>
    <t>2023-2026</t>
  </si>
  <si>
    <t>元谋县虎溪小（一）型水库工程</t>
  </si>
  <si>
    <t>坝址以上控制径流面积40平方千米，总库容0.019亿立方米，最大坝高30.6米，小（一）型总供水量126万立方米，规划灌区涉及乡镇 1个，新增灌溉面积0.21万亩，改善灌溉面积0.19万亩。工程由枢纽工程及配套工程组成，枢纽工程由大坝、溢洪道、输水隧洞组成。</t>
  </si>
  <si>
    <t>2024-2026</t>
  </si>
  <si>
    <t>元谋冷水箐水库</t>
  </si>
  <si>
    <t>坝址以上控制径流面积12平方千米，总库容0.0224亿立方米，最大坝高45.7米，小（一）型总供水量224万立方米，规划灌区涉及乡镇1个，新增灌溉面积0.64万亩，改善灌溉面积0.07万亩。工程由枢纽工程及配套工程组成，枢纽工程由大坝、溢洪道、输水隧洞组成。</t>
  </si>
  <si>
    <t>小井河水库</t>
  </si>
  <si>
    <t>坝址以上控制径流面积51平方千米，总库容0.0846亿立方米，最大坝高83米，小（1）型总供水量705万立方米，规划灌区涉及乡镇 1个，新增灌溉面积1.18万亩，改善灌溉面积0.06万亩。工程由枢纽工程及配套工程组成，枢纽工程由大坝、溢洪道、输水隧洞组成。</t>
  </si>
  <si>
    <t>元谋县白塔小（一）水库工程</t>
  </si>
  <si>
    <t>白塔水库位于元谋县姜驿乡画匠村委会，金沙江水系姜驿河右岸支流上。水库工程距姜驿乡政府3.2km，距离元谋县政府38.5km。水库坝址地理坐标为东经101°55′48″，北纬26°3′0″，坝址以上全流域面积1.304km2，主河道长1.90km，河道平均坡降36.7‰。白塔水库的工程任务是：作为元谋县江北片区金沙江干热河谷元谋县姜驿乡乌东德电站光伏提水项目及配套工程的调节水库，以农业灌溉为主，为修复和改善生态环境提供水资源条件。本水库为小（1）型规模，总库容423.8万m3，兴利库容364.5万m3，死库容28.6万m3。主要用于调节灌区用水功能，满足灌区水资源平衡分配调度，白塔水库工程总投资13390万元”</t>
  </si>
  <si>
    <t>花同水库</t>
  </si>
  <si>
    <t>水库总库容70.3万立方米，保障抗旱总供水量7.7万立方米，保障乡镇居民人数0.8522万人，保障基本口粮田面积0.277万亩。</t>
  </si>
  <si>
    <t>2024-2029</t>
  </si>
  <si>
    <t>后河水库</t>
  </si>
  <si>
    <t>水库总库容59万立方米，保障抗旱总供水量6.4万立方米，保障乡镇居民人数0.7148万人，保障基本口粮田面积0.232万亩。</t>
  </si>
  <si>
    <t>（二）灌渠（项）</t>
  </si>
  <si>
    <t>元谋大型灌区现代化及生态灌区建设工程</t>
  </si>
  <si>
    <t>设计灌溉面积32万亩，灌溉取水量11333.8万立方米，工程规模为大型，年节水量2689.8万立方米，新增粮食生产能力1.64亿千克。新建、改造渠道93.283千米，建筑物181处。</t>
  </si>
  <si>
    <t>2021-2035</t>
  </si>
  <si>
    <t>元谋县姜驿中型灌区续建配套与节水改造项目</t>
  </si>
  <si>
    <t>本项目工程采用管道输水方式，由输水管道工程、提水泵站、提水管道工程和灌区信息化建设组成。拟新建1条主输水管道（北干管），管长17.3km，在北干管K11+590处新建1条输水支管（阿散故～沙沟箐），管长2.873km，新建4条提水管道和4个提水泵站（邓家湾1#泵站、邓家湾2#泵站、水平石泵站、姜中泵站），提水管道总长6.85km，并新建1座450m2管理房。</t>
  </si>
  <si>
    <t>元谋县羊街中型灌区续建配套与节水改造项目</t>
  </si>
  <si>
    <t>涉及羊街镇的甘泉、羊街、花同3个村委会，灌区总耕地面积2.079万亩。主要建设内容包括，建设羊街片供水主管全长8.895公里，花同片供水主管全长3.39公里，建设量测与信息化管理设施工程，设12个流量感应计，19个压力感应计，设1套上位机、一台液晶显示器、交换机和辅助电器元件。</t>
  </si>
  <si>
    <t>（三）重大水利工程</t>
  </si>
  <si>
    <t>（四）其他</t>
  </si>
  <si>
    <t>龙川江振兴坝至永武高速3#桥段河道治理工程</t>
  </si>
  <si>
    <t>河道治理长度12.088千米，保护人口57500人，保护耕地面积30万亩，排涝受益面积2.3万亩，河道设计防洪标准上段20年一遇，下段10年一遇，主要建设内容：清淤疏浚长12千米，疏浚10.0万立方米。</t>
  </si>
  <si>
    <t>2020-2021</t>
  </si>
  <si>
    <t>猛连水库除险加固</t>
  </si>
  <si>
    <t>水库总库容1036万立方米，工程规模为中型。除险加固措施为：对坝体、坝基进行防渗处理；处理原东山大沟穿坝涵洞，整修坝顶路面、防浪墙和上、下游护坡，拆除重建下游排水体；新建输水泄洪隧洞及泄洪尾水段和新建输水工程渡槽及渠道 ；封堵隧洞、拆除渡槽；拆除重建引水渠取水枢纽区取水坝、闸室，改造加固引水隧洞及拆除重建尾水段 、局部修缮引水明渠破损段；配置完善可靠的闸门及启闭设备；完善安全监测、防汛道路、管理房等管理设施。</t>
  </si>
  <si>
    <t>龙川江元谋段生态修复与治理项目</t>
  </si>
  <si>
    <t>城区六河一沟、凤凰湖、龙川江元谋段及其支流小流域综合治理面积 63.6平方千米，水源涵养、水土流失治理及农业面源污染防治；丙间、麻柳等7座水库建设生态调蓄带3.1千米，开展湿地建设、生态修复、基础设施建设等工程；生态河道治理122.8千米，新增湿地1327亩，景观绿化4422亩，生态护岸50.5千米，通信网络架设27.2千米，水库监测系统8座。</t>
  </si>
  <si>
    <t>元谋县防洪排涝提升工程</t>
  </si>
  <si>
    <t>城市为小Ⅱ型城市，规划防洪标准20年一遇，规划城区排水标准10年一遇，建设内容为：防洪排涝。</t>
  </si>
  <si>
    <t>2022-2026</t>
  </si>
  <si>
    <t>麻柳水库至丙令水库库库连通工程</t>
  </si>
  <si>
    <t>取水口断面径流量2400万立方米，取水流量0.378立方米/秒，供水线路长度27.3千米，总供水量1320万立方米，供水范围：老城乡、元马镇、黄瓜园镇改善灌溉面积2.2万亩。</t>
  </si>
  <si>
    <t>坛罐窑水库管道供水工程</t>
  </si>
  <si>
    <t>输水主管42.19千米，供水能力32429立方米/日，主要建筑物工程级别为5级，保障人口7.21万人，连续供水天数182天。</t>
  </si>
  <si>
    <t>河尾水库清淤增效工程</t>
  </si>
  <si>
    <t>河尾水库位于元谋县西部新华乡河尾村班果河上，距离县城30km，该水库1956年6月始建，1957年9月竣工投入运行，目前最大坝高20.77m。在确保河尾水库防洪安全的前提下，因地制宜，对水库库区进行分段清淤，扩大库区的蓄水和供水保障能力。该水库新增库容供水范围主要分为农田灌溉用水以及元谋古人类历史文化旅游用水，水库清淤 318.17万m3，其中陆地清淤量259.90万m3，水下清淤量58.27万m3，回收建筑用沙122万m3；相应增加供水量342.5万m3；新建相关房建配套设施一处，占地 1346.13m2，总建筑面积 2802.50 m2：新建施工建临时道路9.188km，其中临时进场道路5.206km，清淤区临时施工道路3.692km，农田改造区修建临时施工道路0.29km，临时施工道路宽7.5m。本次拟将清理出的部分淤泥用于农田改造，农田改造区位于河尾水库西北侧团坝村山后，本次共涉及农田改造228.42亩，主要涉及新建C20埋石混凝土挡墙、截水沟、机耕路等。项目批复总投资15798.05万元。</t>
  </si>
  <si>
    <t>麻柳水库清淤</t>
  </si>
  <si>
    <r>
      <rPr>
        <sz val="10"/>
        <rFont val="宋体"/>
        <charset val="134"/>
      </rPr>
      <t>水库总库容</t>
    </r>
    <r>
      <rPr>
        <sz val="10"/>
        <rFont val="Times New Roman"/>
        <charset val="134"/>
      </rPr>
      <t xml:space="preserve">1982.0 </t>
    </r>
    <r>
      <rPr>
        <sz val="10"/>
        <rFont val="宋体"/>
        <charset val="134"/>
      </rPr>
      <t>万立方米，工程规模为中型，兴利库容</t>
    </r>
    <r>
      <rPr>
        <sz val="10"/>
        <rFont val="Times New Roman"/>
        <charset val="134"/>
      </rPr>
      <t>1669</t>
    </r>
    <r>
      <rPr>
        <sz val="10"/>
        <rFont val="宋体"/>
        <charset val="134"/>
      </rPr>
      <t>万立方米，水库清淤量</t>
    </r>
    <r>
      <rPr>
        <sz val="10"/>
        <rFont val="Times New Roman"/>
        <charset val="134"/>
      </rPr>
      <t>210</t>
    </r>
    <r>
      <rPr>
        <sz val="10"/>
        <rFont val="宋体"/>
        <charset val="134"/>
      </rPr>
      <t>万立方米，清淤后恢复农业灌溉供水量</t>
    </r>
    <r>
      <rPr>
        <sz val="10"/>
        <rFont val="Times New Roman"/>
        <charset val="134"/>
      </rPr>
      <t>252.6</t>
    </r>
    <r>
      <rPr>
        <sz val="10"/>
        <rFont val="宋体"/>
        <charset val="134"/>
      </rPr>
      <t>万立方米，恢复灌溉面积</t>
    </r>
    <r>
      <rPr>
        <sz val="10"/>
        <rFont val="Times New Roman"/>
        <charset val="134"/>
      </rPr>
      <t>0.73</t>
    </r>
    <r>
      <rPr>
        <sz val="10"/>
        <rFont val="宋体"/>
        <charset val="134"/>
      </rPr>
      <t>万亩。</t>
    </r>
  </si>
  <si>
    <t>丙间水库清淤</t>
  </si>
  <si>
    <r>
      <rPr>
        <sz val="10"/>
        <rFont val="宋体"/>
        <charset val="134"/>
      </rPr>
      <t>水库总库容</t>
    </r>
    <r>
      <rPr>
        <sz val="10"/>
        <rFont val="Times New Roman"/>
        <charset val="134"/>
      </rPr>
      <t>1784</t>
    </r>
    <r>
      <rPr>
        <sz val="10"/>
        <rFont val="宋体"/>
        <charset val="134"/>
      </rPr>
      <t>万立方米，工程规模为中型，兴利库容</t>
    </r>
    <r>
      <rPr>
        <sz val="10"/>
        <rFont val="Times New Roman"/>
        <charset val="134"/>
      </rPr>
      <t>1692</t>
    </r>
    <r>
      <rPr>
        <sz val="10"/>
        <rFont val="宋体"/>
        <charset val="134"/>
      </rPr>
      <t>万立方米，水库清淤量</t>
    </r>
    <r>
      <rPr>
        <sz val="10"/>
        <rFont val="Times New Roman"/>
        <charset val="134"/>
      </rPr>
      <t>180</t>
    </r>
    <r>
      <rPr>
        <sz val="10"/>
        <rFont val="宋体"/>
        <charset val="134"/>
      </rPr>
      <t>万立方米，清淤后恢复农业灌溉供水量</t>
    </r>
    <r>
      <rPr>
        <sz val="10"/>
        <rFont val="Times New Roman"/>
        <charset val="134"/>
      </rPr>
      <t xml:space="preserve"> 216.9</t>
    </r>
    <r>
      <rPr>
        <sz val="10"/>
        <rFont val="宋体"/>
        <charset val="134"/>
      </rPr>
      <t>万立方米，恢复灌溉面积</t>
    </r>
    <r>
      <rPr>
        <sz val="10"/>
        <rFont val="Times New Roman"/>
        <charset val="134"/>
      </rPr>
      <t>0.633</t>
    </r>
    <r>
      <rPr>
        <sz val="10"/>
        <rFont val="宋体"/>
        <charset val="134"/>
      </rPr>
      <t>万亩。</t>
    </r>
  </si>
  <si>
    <t>2025-2029</t>
  </si>
  <si>
    <t>元谋县农村供水保障专项行动项目</t>
  </si>
  <si>
    <r>
      <rPr>
        <sz val="10"/>
        <rFont val="宋体"/>
        <charset val="134"/>
      </rPr>
      <t>项目总件数</t>
    </r>
    <r>
      <rPr>
        <sz val="10"/>
        <rFont val="Times New Roman"/>
        <charset val="134"/>
      </rPr>
      <t>33</t>
    </r>
    <r>
      <rPr>
        <sz val="10"/>
        <rFont val="方正书宋_GBK"/>
        <charset val="134"/>
      </rPr>
      <t>项，其中：万人工程</t>
    </r>
    <r>
      <rPr>
        <sz val="10"/>
        <rFont val="Times New Roman"/>
        <charset val="134"/>
      </rPr>
      <t>2</t>
    </r>
    <r>
      <rPr>
        <sz val="10"/>
        <rFont val="方正书宋_GBK"/>
        <charset val="134"/>
      </rPr>
      <t>件、千人工程</t>
    </r>
    <r>
      <rPr>
        <sz val="10"/>
        <rFont val="Times New Roman"/>
        <charset val="134"/>
      </rPr>
      <t>11</t>
    </r>
    <r>
      <rPr>
        <sz val="10"/>
        <rFont val="方正书宋_GBK"/>
        <charset val="134"/>
      </rPr>
      <t>件、千人以下工程</t>
    </r>
    <r>
      <rPr>
        <sz val="10"/>
        <rFont val="Times New Roman"/>
        <charset val="134"/>
      </rPr>
      <t>20</t>
    </r>
    <r>
      <rPr>
        <sz val="10"/>
        <rFont val="方正书宋_GBK"/>
        <charset val="134"/>
      </rPr>
      <t>件。改造蓄水工程</t>
    </r>
    <r>
      <rPr>
        <sz val="10"/>
        <rFont val="Times New Roman"/>
        <charset val="134"/>
      </rPr>
      <t>1</t>
    </r>
    <r>
      <rPr>
        <sz val="10"/>
        <rFont val="方正书宋_GBK"/>
        <charset val="134"/>
      </rPr>
      <t>座，利用现有水源工程项目</t>
    </r>
    <r>
      <rPr>
        <sz val="10"/>
        <rFont val="Times New Roman"/>
        <charset val="134"/>
      </rPr>
      <t>29</t>
    </r>
    <r>
      <rPr>
        <sz val="10"/>
        <rFont val="方正书宋_GBK"/>
        <charset val="134"/>
      </rPr>
      <t>项。新建供水管道、新建配水管网及其附属建筑物工程新建水质处理厂工程</t>
    </r>
    <r>
      <rPr>
        <sz val="10"/>
        <rFont val="Times New Roman"/>
        <charset val="134"/>
      </rPr>
      <t xml:space="preserve"> </t>
    </r>
    <r>
      <rPr>
        <sz val="10"/>
        <rFont val="方正书宋_GBK"/>
        <charset val="134"/>
      </rPr>
      <t>。</t>
    </r>
  </si>
  <si>
    <t>2022-2027</t>
  </si>
  <si>
    <t>元谋县城乡供水一体化工程</t>
  </si>
  <si>
    <t>2条输水主管（全长51.39公里）和3条输水支管工程(全长0.84公里）。</t>
  </si>
  <si>
    <t>2020-2022</t>
  </si>
  <si>
    <t>大箐河生态清洁小流域治理工程</t>
  </si>
  <si>
    <r>
      <rPr>
        <sz val="10"/>
        <rFont val="宋体"/>
        <charset val="134"/>
      </rPr>
      <t>治理水土流失面积</t>
    </r>
    <r>
      <rPr>
        <sz val="10"/>
        <rFont val="Times New Roman"/>
        <charset val="134"/>
      </rPr>
      <t>74.46</t>
    </r>
    <r>
      <rPr>
        <sz val="10"/>
        <rFont val="宋体"/>
        <charset val="134"/>
      </rPr>
      <t>平方千米，预防水土流失面积</t>
    </r>
    <r>
      <rPr>
        <sz val="10"/>
        <rFont val="Times New Roman"/>
        <charset val="134"/>
      </rPr>
      <t>56.1</t>
    </r>
    <r>
      <rPr>
        <sz val="10"/>
        <rFont val="宋体"/>
        <charset val="134"/>
      </rPr>
      <t>平方千米。</t>
    </r>
  </si>
  <si>
    <t>2023-2024</t>
  </si>
  <si>
    <t>沙地小河生态清洁小流域治理工程</t>
  </si>
  <si>
    <r>
      <rPr>
        <sz val="10"/>
        <rFont val="宋体"/>
        <charset val="134"/>
      </rPr>
      <t>治理水土流失面积</t>
    </r>
    <r>
      <rPr>
        <sz val="10"/>
        <rFont val="Times New Roman"/>
        <charset val="134"/>
      </rPr>
      <t>60.4</t>
    </r>
    <r>
      <rPr>
        <sz val="10"/>
        <rFont val="宋体"/>
        <charset val="134"/>
      </rPr>
      <t>平方千米，预防水土流失面积</t>
    </r>
    <r>
      <rPr>
        <sz val="10"/>
        <rFont val="Times New Roman"/>
        <charset val="134"/>
      </rPr>
      <t>43.6</t>
    </r>
    <r>
      <rPr>
        <sz val="10"/>
        <rFont val="宋体"/>
        <charset val="134"/>
      </rPr>
      <t>平方千米。</t>
    </r>
  </si>
  <si>
    <t>帕朗小河生态清洁小流域治理工程</t>
  </si>
  <si>
    <r>
      <rPr>
        <sz val="10"/>
        <rFont val="宋体"/>
        <charset val="134"/>
      </rPr>
      <t>治理水土流失面积</t>
    </r>
    <r>
      <rPr>
        <sz val="10"/>
        <rFont val="Times New Roman"/>
        <charset val="134"/>
      </rPr>
      <t>51.4</t>
    </r>
    <r>
      <rPr>
        <sz val="10"/>
        <rFont val="宋体"/>
        <charset val="134"/>
      </rPr>
      <t>平方千米，预防水土流失面积</t>
    </r>
    <r>
      <rPr>
        <sz val="10"/>
        <rFont val="Times New Roman"/>
        <charset val="134"/>
      </rPr>
      <t>37.2</t>
    </r>
    <r>
      <rPr>
        <sz val="10"/>
        <rFont val="宋体"/>
        <charset val="134"/>
      </rPr>
      <t>平方千米。</t>
    </r>
  </si>
  <si>
    <t>羊角箐生态清洁小流域治理工程</t>
  </si>
  <si>
    <r>
      <rPr>
        <sz val="10"/>
        <rFont val="宋体"/>
        <charset val="134"/>
      </rPr>
      <t>治理水土流失面积</t>
    </r>
    <r>
      <rPr>
        <sz val="10"/>
        <rFont val="Times New Roman"/>
        <charset val="134"/>
      </rPr>
      <t>30.6</t>
    </r>
    <r>
      <rPr>
        <sz val="10"/>
        <rFont val="宋体"/>
        <charset val="134"/>
      </rPr>
      <t>平方千米，预防水土流失面积</t>
    </r>
    <r>
      <rPr>
        <sz val="10"/>
        <rFont val="Times New Roman"/>
        <charset val="134"/>
      </rPr>
      <t>21.3</t>
    </r>
    <r>
      <rPr>
        <sz val="10"/>
        <rFont val="宋体"/>
        <charset val="134"/>
      </rPr>
      <t>平方千米。</t>
    </r>
  </si>
  <si>
    <t>南繁村小河生态清洁小流域治理工程</t>
  </si>
  <si>
    <r>
      <rPr>
        <sz val="10"/>
        <rFont val="宋体"/>
        <charset val="134"/>
      </rPr>
      <t>治理水土流失面积</t>
    </r>
    <r>
      <rPr>
        <sz val="10"/>
        <rFont val="Times New Roman"/>
        <charset val="134"/>
      </rPr>
      <t>32.7</t>
    </r>
    <r>
      <rPr>
        <sz val="10"/>
        <rFont val="宋体"/>
        <charset val="134"/>
      </rPr>
      <t>平方千米，预防水土流失面积</t>
    </r>
    <r>
      <rPr>
        <sz val="10"/>
        <rFont val="Times New Roman"/>
        <charset val="134"/>
      </rPr>
      <t>26.2</t>
    </r>
    <r>
      <rPr>
        <sz val="10"/>
        <rFont val="宋体"/>
        <charset val="134"/>
      </rPr>
      <t>平方千米。</t>
    </r>
  </si>
  <si>
    <t>那控河生态清洁小流域治理工程</t>
  </si>
  <si>
    <r>
      <rPr>
        <sz val="10"/>
        <rFont val="宋体"/>
        <charset val="134"/>
      </rPr>
      <t>治理水土流失面积</t>
    </r>
    <r>
      <rPr>
        <sz val="10"/>
        <rFont val="Times New Roman"/>
        <charset val="134"/>
      </rPr>
      <t>64.5</t>
    </r>
    <r>
      <rPr>
        <sz val="10"/>
        <rFont val="宋体"/>
        <charset val="134"/>
      </rPr>
      <t>平方千米，预防水土流失面积</t>
    </r>
    <r>
      <rPr>
        <sz val="10"/>
        <rFont val="Times New Roman"/>
        <charset val="134"/>
      </rPr>
      <t>50.2</t>
    </r>
    <r>
      <rPr>
        <sz val="10"/>
        <rFont val="宋体"/>
        <charset val="134"/>
      </rPr>
      <t>平方千米。</t>
    </r>
  </si>
  <si>
    <t>水平石小流域水土保持综合治理工程</t>
  </si>
  <si>
    <r>
      <rPr>
        <sz val="10"/>
        <rFont val="宋体"/>
        <charset val="134"/>
      </rPr>
      <t>治理水土流失面积</t>
    </r>
    <r>
      <rPr>
        <sz val="10"/>
        <rFont val="Times New Roman"/>
        <charset val="134"/>
      </rPr>
      <t>56.67</t>
    </r>
    <r>
      <rPr>
        <sz val="10"/>
        <rFont val="宋体"/>
        <charset val="134"/>
      </rPr>
      <t>平方千米，预防水土流失面积</t>
    </r>
    <r>
      <rPr>
        <sz val="10"/>
        <rFont val="Times New Roman"/>
        <charset val="134"/>
      </rPr>
      <t>43.4</t>
    </r>
    <r>
      <rPr>
        <sz val="10"/>
        <rFont val="宋体"/>
        <charset val="134"/>
      </rPr>
      <t>平方千米。</t>
    </r>
  </si>
  <si>
    <t>元谋县芝麻光伏提水泵站提升改造项目</t>
  </si>
  <si>
    <r>
      <rPr>
        <sz val="10"/>
        <rFont val="宋体"/>
        <charset val="134"/>
      </rPr>
      <t>泵站设计提水流量</t>
    </r>
    <r>
      <rPr>
        <sz val="10"/>
        <rFont val="Times New Roman"/>
        <charset val="134"/>
      </rPr>
      <t>1200</t>
    </r>
    <r>
      <rPr>
        <sz val="10"/>
        <rFont val="宋体"/>
        <charset val="134"/>
      </rPr>
      <t>立方米</t>
    </r>
    <r>
      <rPr>
        <sz val="10"/>
        <rFont val="Times New Roman"/>
        <charset val="134"/>
      </rPr>
      <t>/</t>
    </r>
    <r>
      <rPr>
        <sz val="10"/>
        <rFont val="宋体"/>
        <charset val="134"/>
      </rPr>
      <t>小时，采用五级提水方案，泵站总装机容量</t>
    </r>
    <r>
      <rPr>
        <sz val="10"/>
        <rFont val="Times New Roman"/>
        <charset val="134"/>
      </rPr>
      <t>3960</t>
    </r>
    <r>
      <rPr>
        <sz val="10"/>
        <rFont val="宋体"/>
        <charset val="134"/>
      </rPr>
      <t>千瓦（</t>
    </r>
    <r>
      <rPr>
        <sz val="10"/>
        <rFont val="Times New Roman"/>
        <charset val="134"/>
      </rPr>
      <t>18</t>
    </r>
    <r>
      <rPr>
        <sz val="10"/>
        <rFont val="宋体"/>
        <charset val="134"/>
      </rPr>
      <t>台），年提水量</t>
    </r>
    <r>
      <rPr>
        <sz val="10"/>
        <rFont val="Times New Roman"/>
        <charset val="134"/>
      </rPr>
      <t>650</t>
    </r>
    <r>
      <rPr>
        <sz val="10"/>
        <rFont val="宋体"/>
        <charset val="134"/>
      </rPr>
      <t>万立方米，主要任务是解决物茂乡芝麻土地整治项目</t>
    </r>
    <r>
      <rPr>
        <sz val="10"/>
        <rFont val="Times New Roman"/>
        <charset val="134"/>
      </rPr>
      <t xml:space="preserve"> 3.68</t>
    </r>
    <r>
      <rPr>
        <sz val="10"/>
        <rFont val="宋体"/>
        <charset val="134"/>
      </rPr>
      <t>万亩的灌溉用水问题。由于提水运行成本过高，现提升改造为光伏太阳能提水。</t>
    </r>
  </si>
  <si>
    <t>2026-2030</t>
  </si>
  <si>
    <t>金沙江乌东德水电站水资源综合利用——元谋县姜驿乡提水工程</t>
  </si>
  <si>
    <t>金沙江乌东德水电站水资源综合利用——元谋县姜驿乡提水工程是一座以灌溉为主、兼顾发电的中型水利工程。项目设计从乌东德水库正常蓄水位975米取水提至1915米高位水池自流到灌区，采用太阳能光伏三级提水，灌溉面积9.94万亩，设计年提水量1984.6万m3，供电部分装机容量60兆瓦，项目估算总投资9.17亿元。项目建成后将彻底解决姜驿灌区近10万亩耕地工程性缺水问题，进一步提高土地亩产值，有效促进农业产业结构调整，为巩固拓展脱贫攻坚成果与乡村振兴有效衔接打下坚实基础。</t>
  </si>
  <si>
    <t>元谋县水系连通及水美乡村建设</t>
  </si>
  <si>
    <t>项目涉及元马镇、老城乡、黄瓜园镇、平田乡、凉山乡境内大箐河、沙地小河、南繁小河、羊角箐、七街小河、帕朗河、那控河、那蚌河、挨小河和普登河河道生态治理及清淤疏浚、截污控污、排污工程。共治理河道长60.12公里，设置景观节点8处，改造官沟8.6公里。</t>
  </si>
  <si>
    <t>挨小河水库提水至凉山乡抗旱应急工程</t>
  </si>
  <si>
    <r>
      <rPr>
        <sz val="10"/>
        <rFont val="宋体"/>
        <charset val="134"/>
      </rPr>
      <t>保障抗旱总供水量</t>
    </r>
    <r>
      <rPr>
        <sz val="10"/>
        <rFont val="Times New Roman"/>
        <charset val="134"/>
      </rPr>
      <t>36.6</t>
    </r>
    <r>
      <rPr>
        <sz val="10"/>
        <rFont val="宋体"/>
        <charset val="134"/>
      </rPr>
      <t>万立方米，保障乡镇居民人数</t>
    </r>
    <r>
      <rPr>
        <sz val="10"/>
        <rFont val="Times New Roman"/>
        <charset val="134"/>
      </rPr>
      <t>0.76</t>
    </r>
    <r>
      <rPr>
        <sz val="10"/>
        <rFont val="宋体"/>
        <charset val="134"/>
      </rPr>
      <t>万人，保障基本口粮田面积</t>
    </r>
    <r>
      <rPr>
        <sz val="10"/>
        <rFont val="Times New Roman"/>
        <charset val="134"/>
      </rPr>
      <t>0.89</t>
    </r>
    <r>
      <rPr>
        <sz val="10"/>
        <rFont val="宋体"/>
        <charset val="134"/>
      </rPr>
      <t>万亩。</t>
    </r>
  </si>
  <si>
    <t>庆乐河提水至羊旧哨、平地村、利米鲊片区抗旱应急工</t>
  </si>
  <si>
    <r>
      <rPr>
        <sz val="10"/>
        <rFont val="宋体"/>
        <charset val="134"/>
      </rPr>
      <t>保障抗旱总供水量</t>
    </r>
    <r>
      <rPr>
        <sz val="10"/>
        <rFont val="Times New Roman"/>
        <charset val="134"/>
      </rPr>
      <t>52.1</t>
    </r>
    <r>
      <rPr>
        <sz val="10"/>
        <rFont val="宋体"/>
        <charset val="134"/>
      </rPr>
      <t>万立方米，保障乡镇居民人数</t>
    </r>
    <r>
      <rPr>
        <sz val="10"/>
        <rFont val="Times New Roman"/>
        <charset val="134"/>
      </rPr>
      <t>0.65</t>
    </r>
    <r>
      <rPr>
        <sz val="10"/>
        <rFont val="宋体"/>
        <charset val="134"/>
      </rPr>
      <t>万人，保障基本口粮田面积</t>
    </r>
    <r>
      <rPr>
        <sz val="10"/>
        <rFont val="Times New Roman"/>
        <charset val="134"/>
      </rPr>
      <t>1.42</t>
    </r>
    <r>
      <rPr>
        <sz val="10"/>
        <rFont val="宋体"/>
        <charset val="134"/>
      </rPr>
      <t>万亩。</t>
    </r>
  </si>
  <si>
    <t>元谋县坛罐窑水库光伏提水项目</t>
  </si>
  <si>
    <r>
      <rPr>
        <sz val="10"/>
        <rFont val="宋体"/>
        <charset val="134"/>
      </rPr>
      <t>供水线路长度</t>
    </r>
    <r>
      <rPr>
        <sz val="10"/>
        <rFont val="Times New Roman"/>
        <charset val="134"/>
      </rPr>
      <t>53</t>
    </r>
    <r>
      <rPr>
        <sz val="10"/>
        <rFont val="宋体"/>
        <charset val="134"/>
      </rPr>
      <t>千米，总供水量</t>
    </r>
    <r>
      <rPr>
        <sz val="10"/>
        <rFont val="Times New Roman"/>
        <charset val="134"/>
      </rPr>
      <t>1569</t>
    </r>
    <r>
      <rPr>
        <sz val="10"/>
        <rFont val="宋体"/>
        <charset val="134"/>
      </rPr>
      <t>万立方米。</t>
    </r>
  </si>
  <si>
    <t>蜻蛉河元谋段生态修复与治理项目</t>
  </si>
  <si>
    <r>
      <rPr>
        <sz val="10"/>
        <rFont val="宋体"/>
        <charset val="134"/>
      </rPr>
      <t>蜻蛉河生态河道治理</t>
    </r>
    <r>
      <rPr>
        <sz val="10"/>
        <rFont val="Times New Roman"/>
        <charset val="134"/>
      </rPr>
      <t>5</t>
    </r>
    <r>
      <rPr>
        <sz val="10"/>
        <rFont val="方正书宋_GBK"/>
        <charset val="134"/>
      </rPr>
      <t>千米，坛罐窑水库建设生态调蓄带</t>
    </r>
    <r>
      <rPr>
        <sz val="10"/>
        <rFont val="Times New Roman"/>
        <charset val="134"/>
      </rPr>
      <t xml:space="preserve"> 0.8</t>
    </r>
    <r>
      <rPr>
        <sz val="10"/>
        <rFont val="方正书宋_GBK"/>
        <charset val="134"/>
      </rPr>
      <t>千米；新增湿地</t>
    </r>
    <r>
      <rPr>
        <sz val="10"/>
        <rFont val="Times New Roman"/>
        <charset val="134"/>
      </rPr>
      <t>129</t>
    </r>
    <r>
      <rPr>
        <sz val="10"/>
        <rFont val="方正书宋_GBK"/>
        <charset val="134"/>
      </rPr>
      <t>亩，景观绿化</t>
    </r>
    <r>
      <rPr>
        <sz val="10"/>
        <rFont val="Times New Roman"/>
        <charset val="134"/>
      </rPr>
      <t>12</t>
    </r>
    <r>
      <rPr>
        <sz val="10"/>
        <rFont val="方正书宋_GBK"/>
        <charset val="134"/>
      </rPr>
      <t>亩，生态护岸</t>
    </r>
    <r>
      <rPr>
        <sz val="10"/>
        <rFont val="Times New Roman"/>
        <charset val="134"/>
      </rPr>
      <t>34.12</t>
    </r>
    <r>
      <rPr>
        <sz val="10"/>
        <rFont val="方正书宋_GBK"/>
        <charset val="134"/>
      </rPr>
      <t>千米。</t>
    </r>
  </si>
  <si>
    <t>2028-2032</t>
  </si>
  <si>
    <t>（五）未纳入州“十四五”重大项目库项目</t>
  </si>
  <si>
    <t>楚雄州元谋大型灌区“十四五”续建配套与现代化改造项目</t>
  </si>
  <si>
    <r>
      <rPr>
        <sz val="10"/>
        <rFont val="宋体"/>
        <charset val="134"/>
      </rPr>
      <t>建设内容包括元谋县麻柳水库至丙令水库连通工程、元谋西片区管网工程，东山大沟、丙间大沟沿线调蓄坝塘工程、智慧水管体系建设、水生态保护与文化传承项目，设计灌溉面积32万亩，2035年设计灌溉用水量11333.7万m</t>
    </r>
    <r>
      <rPr>
        <sz val="10"/>
        <rFont val="方正书宋_GBK"/>
        <charset val="134"/>
      </rPr>
      <t>³</t>
    </r>
    <r>
      <rPr>
        <sz val="10"/>
        <rFont val="宋体"/>
        <charset val="134"/>
      </rPr>
      <t>，提高元谋大型灌区农田供水保证率。</t>
    </r>
  </si>
  <si>
    <t>元谋县丙间水库扩建工程</t>
  </si>
  <si>
    <t>扩建丙间水库工程规模为中型水库,总库容2905万立方米,兴利库容2430万立方米,坝高50.3米，新增坝高7.5米，新增库容1317万立方米。</t>
  </si>
  <si>
    <t>元谋县猛连水库扩建工程</t>
  </si>
  <si>
    <t>扩建猛连水库工程规模为中型水库,总库容1311万立方米,兴利库容961万立方米,坝高47.4米，新增坝高3米，新增库容268万立方米。</t>
  </si>
  <si>
    <t>2025-2030</t>
  </si>
  <si>
    <t>元谋县张波乐水库工程</t>
  </si>
  <si>
    <t>新建张波乐水库工程规模为中型水库,总库容2222万立方米,兴利库容1565万立方米,坝高84米。水库枢纽建筑物由大坝、溢洪道、导流泄洪隧洞和输水隧洞、引水工程组成。</t>
  </si>
  <si>
    <t>元谋县小（二）型水库工程</t>
  </si>
  <si>
    <t>新建散止水库、大月旧水库、小米地水库、丙桂水库、磨石河水库、凤凰山1号坝水库、凤凰山2号坝水库、甘塘1号水库、甘塘2号水库、甘塘3号水库、丙令哨水库、大箐底水库、平坡哨水库、田房水库小㈡型水库50座,合计总库容1500.7万立方米。</t>
  </si>
  <si>
    <t>2026-2050</t>
  </si>
  <si>
    <t>元谋县病险水库除险加固工程</t>
  </si>
  <si>
    <t>除险加固猛连水库、丙巷河水库2座中型水库，小海子水库、石板河老坝塘、海子边水库、云盘水库、新村水库、竹棚水库、冬湖水库、黑泥箐水库、上风头水库、小丙令水库10座小（二）型水库</t>
  </si>
  <si>
    <t>2020-2025</t>
  </si>
  <si>
    <t>元谋县水库清淤增效工程建设项目</t>
  </si>
  <si>
    <t>水库清淤61座,其中：中型水库4座（猛连水库、河尾水库、麻柳水库、丙间水库）总清淤量708.17万方，小（一）型水库4座（卡莫水库、储麦水库、秧田箐水库、小河口电站水库）总清淤量592万方，小（二）型水库53座,总清淤量535.84万方。</t>
  </si>
  <si>
    <t>2022-2035</t>
  </si>
  <si>
    <t>元谋中型灌区续建配套节水改造工程</t>
  </si>
  <si>
    <t>新建元谋县羊街灌区、储麦灌区、姜驿灌区、小石门水库灌区4个灌区，总设计灌溉面积31.27万亩。</t>
  </si>
  <si>
    <t>2021-2027</t>
  </si>
  <si>
    <t>元谋县丙巷河水库至丙间水库库库连通工程</t>
  </si>
  <si>
    <t>丙巷河水库-丙间水库连通输水总长10公里，设计流量3立方米每秒，年引水量1490万立方米。</t>
  </si>
  <si>
    <t>2024-2025</t>
  </si>
  <si>
    <t>元谋县西片区集中供水工程</t>
  </si>
  <si>
    <t>输水支管3条（全长19.18公里），分支管10条（全长103.23公里），水厂工程5座，工程概算总投资8000.87万元。</t>
  </si>
  <si>
    <t>元谋县重要支流治理项目（3000平方公里以上）</t>
  </si>
  <si>
    <t>龙川江牛街至黄瓜园大桥段河道治理工程、龙川江振兴坝至永武高速3#桥段河道治理工程、“9.17”特大山洪泥石流灾害、龙川江朱布及海洛堰塞体清除工程、龙川江小月旧至茂易村段河道治理工程、金沙江与龙川江交汇口堤防工程，金沙江元谋段堤防建设工程，蜻蛉河元谋虎溪至多克村段河道治理工程共计7件工程，综合河道治理长度48.4公里。</t>
  </si>
  <si>
    <t>元谋县中小河流治理项目表（3000平方公里以下）</t>
  </si>
  <si>
    <t>项目分别对元谋县永定河小多乐村至大物茂村段河道治理工程、元谋县普登河五福村至龙川江汇口段河道治理工程、元谋县龙街河烂泥田至大河边村段河道治理工程、普登河五福村水文站段河道治理工程、元谋县普登河普登村至小罗岔村段河道治理进行治理，共计5件工程，综合治理河长23.71公里。</t>
  </si>
  <si>
    <t>2022-2029</t>
  </si>
  <si>
    <t>元谋县山洪沟治理项目</t>
  </si>
  <si>
    <t>班果河平田段一期、班果河平田段二期、班果河新华段一期、班果河新华段二期、挨小河中屯至杨柳村段、芝麻河大雷宰坝塘至物茂沟上水坝段、那控河那控村至龙川江汇口段共计48件工程，综合治理长度191.115公里。</t>
  </si>
  <si>
    <t>2023-2035</t>
  </si>
  <si>
    <t>滇中引水元谋县配套工程</t>
  </si>
  <si>
    <t>滇中引水工程二期工程规划阶段总投资238.31亿元，其中楚雄州投资70.82亿元，元谋县境内投资10亿元，元谋受水区分水口高程1936.92米，主输水干线从龙川江取水口沿龙川江右向北偏东布置，途经禄丰县妥安乡、黑井镇，元谋羊街镇、老城乡、元马镇及黄瓜园镇，终点位于雷布村附近，元谋境内主要受水区分水口为羊街分水口、老城1号灌区分水口、老城2号灌区分水口、东山大沟分水口中、挨小河水库分水口。</t>
  </si>
  <si>
    <t>2022-2030</t>
  </si>
  <si>
    <t xml:space="preserve"> 元谋县水源涵养与水土保持项目</t>
  </si>
  <si>
    <t>建设大箐河、沙地小河、张二村河、帕朗小河、羊角箐南繁村小河、那控河、老城河、平田乡班果河、新华乡班果河、龙街河9件，治理水土流失面积543.57平方公里，预防水土流失面积408.4平方公里。</t>
  </si>
  <si>
    <t>2024-2035</t>
  </si>
  <si>
    <t>元谋县“十四五”农村供水保障项目</t>
  </si>
  <si>
    <t>1、规模化供水工程：元谋县西片区集中供水工程、元谋县东北片区集中供水工程。2、小型供水工程：江边乡卡莫水库提水工程、羊街镇羊街村委会养猪场坝塘人饮供水工程、羊街镇花同村委会坝以河水库人饮供水工程、羊街镇己波龙村委会己波龙水库人饮供水工程。3、老旧供水工程和管网更新改造:新华乡吴果村人饮管网改造工程、老城乡老城村委会老城村供水管道改造工程。</t>
  </si>
  <si>
    <t>元谋县水利智慧化建设项目</t>
  </si>
  <si>
    <t>1、楚雄州数字水利建设项目-元谋县：建设元谋县水利感知网、补充完善水利信息网、建设水利大脑、研发水利智能应用、共享网络安全体系、不断完善健全水利信息化综合业务管理平台，建设智慧水管理体系建设，以水利信息化驱动水利现代化。</t>
  </si>
  <si>
    <t>2025-2035</t>
  </si>
  <si>
    <t>三、物流基础设施</t>
  </si>
  <si>
    <t>元谋黄瓜园畜产品物流中心建设项目</t>
  </si>
  <si>
    <t>元谋黄瓜园畜产品物流中心规划地点为黄瓜园大牲畜交易市场片区 ，规划面积720亩。功能以大牲畜交易市场为核心，畜禽产品仓储、交易、加工、物流、运输为主的物流片区，布局结构分为综合服务区、商贸交易区、畜产品冷藏放养区、行政办公区、畜产品加工包装区、畜产品物流区、无害化处理区。</t>
  </si>
  <si>
    <t>元谋县黄瓜园镇大牲畜交易市场改扩建项目</t>
  </si>
  <si>
    <r>
      <rPr>
        <sz val="10"/>
        <rFont val="宋体"/>
        <charset val="134"/>
      </rPr>
      <t>项目主要以大牲畜产品交易、肉联加工屠宰、储藏加工为主，拟规划建设面积</t>
    </r>
    <r>
      <rPr>
        <sz val="10"/>
        <rFont val="Times New Roman"/>
        <charset val="134"/>
      </rPr>
      <t>110</t>
    </r>
    <r>
      <rPr>
        <sz val="10"/>
        <rFont val="宋体"/>
        <charset val="134"/>
      </rPr>
      <t>亩</t>
    </r>
    <r>
      <rPr>
        <sz val="10"/>
        <rFont val="Times New Roman"/>
        <charset val="134"/>
      </rPr>
      <t>,</t>
    </r>
    <r>
      <rPr>
        <sz val="10"/>
        <rFont val="宋体"/>
        <charset val="134"/>
      </rPr>
      <t>建成</t>
    </r>
    <r>
      <rPr>
        <sz val="10"/>
        <rFont val="Times New Roman"/>
        <charset val="134"/>
      </rPr>
      <t>15.4</t>
    </r>
    <r>
      <rPr>
        <sz val="10"/>
        <rFont val="宋体"/>
        <charset val="134"/>
      </rPr>
      <t>亩的交易区</t>
    </r>
    <r>
      <rPr>
        <sz val="10"/>
        <rFont val="Times New Roman"/>
        <charset val="134"/>
      </rPr>
      <t>,</t>
    </r>
    <r>
      <rPr>
        <sz val="10"/>
        <rFont val="宋体"/>
        <charset val="134"/>
      </rPr>
      <t>建设办公楼及食堂各一栋。项目分为三期：一期为改扩建交易市场；二期建设肉联屠宰加工厂；三期为建设冷链储藏加工厂。</t>
    </r>
  </si>
  <si>
    <t>元谋县电子商务产业园建设项目</t>
  </si>
  <si>
    <t>拟新建农产品电子商务中心和元谋农业大数据中心，整合原有的县域电子商务公共服务中心、县域快递物流分拣中心、乡村电子商务公共服务体系、乡村物流配送体系、农产品冷链物流体系、农产品电商分拣中心、农产品品牌培育服务体系、农产品质量检测中心、农产品溯源体系等，形成以农产品电子商务为主，集聚现代物流、邮政快递、商贸流通、金融供销、农旅休闲、文旅融合、健康养老、新型工业、同城服务经济、包装分拣、冷链运输等产业为一体的元谋县电子商务产业园区 。</t>
  </si>
  <si>
    <t>元谋县城乡物流高效配送项目</t>
  </si>
  <si>
    <t>建设实现城乡全覆盖的高效配送服务体系 ，加快构建以物流园区、分拣中心、乡镇分拣中心、乡村站点为末端网点的城乡高效配送网络。整合商贸、供销、邮政、快递、社区服务等各类设施，重点发展共享共用的配送中心、末端网点自提自取、小区自提快递等。推广应用物联网、大数据、云计算和人工智能等应用，发展多式联运的集约化配送。</t>
  </si>
  <si>
    <t>元谋县农产品电子商务中心建设项目</t>
  </si>
  <si>
    <t>在永兴果蔬博览城建设集特色果蔬展示 、销售、包装、检测等为一体的农产品电子商务中心。</t>
  </si>
  <si>
    <t>元谋特色果蔬农产品物流中心建设项目</t>
  </si>
  <si>
    <t>元谋特色果蔬农产品物流中心规划地点为能禹蔬菜批市场片区 ，规划面积2927.25亩。功能为要以蔬菜、水果为主的农产品交易、办公、运输、仓储、分类、包装、检疫、金融、信息、电子商务等中转中心。布局结构分为生产加工区、商贸交易区、客货转运区、仓储物流区、商务办公区、汽修零售区、生活配套服务区。</t>
  </si>
  <si>
    <t>元谋新康铁路货运物流中心建设项目</t>
  </si>
  <si>
    <t>元谋新康铁路货运物流中心规划地点为永广铁路新康火车站片区 ，规划面积2465.7亩。功能以建材、矿产等货物仓储、运输、中转为主，布局结构分为商贸交易区、仓储物流区、商务办公区、生活配套服务区。</t>
  </si>
  <si>
    <t>元谋江边航运物流中心建设项目</t>
  </si>
  <si>
    <t>元谋江边航运物流中心规划地点为江边乡新址片区 ，规划面积372.75。功能以金属矿产、建材、河沙等物流运输中转为主的航运物流区，布局结构分为配套服务区、商贸交易区、仓储物流区、货物转运区。</t>
  </si>
  <si>
    <t>元谋县小雷宰绿色农产品冷链物流园区建设项目</t>
  </si>
  <si>
    <t>在小雷宰工业园区建设集电子结算、信息发布、检疫检测、展示批发、业务洽谈、冷藏、仓储分拣、净菜加工、停车地坪等功能为一体的冷链物流园区。</t>
  </si>
  <si>
    <t>元谋县源达货物快运中心建设项目</t>
  </si>
  <si>
    <t>在元马镇源达路北段西侧建设主要以货物运输为主的物流中心。</t>
  </si>
  <si>
    <t>元谋县水电移民搬迁瓦扎箐安置点农 （集）贸市场建设项目</t>
  </si>
  <si>
    <r>
      <rPr>
        <sz val="10"/>
        <rFont val="宋体"/>
        <charset val="134"/>
      </rPr>
      <t xml:space="preserve">根据乌东德水电站建设瓦渣箐安置点发展及移民人口的需要 </t>
    </r>
    <r>
      <rPr>
        <sz val="10"/>
        <rFont val="Times New Roman"/>
        <charset val="134"/>
      </rPr>
      <t>,</t>
    </r>
    <r>
      <rPr>
        <sz val="10"/>
        <rFont val="宋体"/>
        <charset val="134"/>
      </rPr>
      <t>在移民搬迁安置点瓦渣箐建设集果蔬等农副产品零售</t>
    </r>
    <r>
      <rPr>
        <sz val="10"/>
        <rFont val="Times New Roman"/>
        <charset val="134"/>
      </rPr>
      <t xml:space="preserve"> </t>
    </r>
    <r>
      <rPr>
        <sz val="10"/>
        <rFont val="宋体"/>
        <charset val="134"/>
      </rPr>
      <t>、物流、商住为一体的大型综合市场。</t>
    </r>
  </si>
  <si>
    <t>元谋县易地扶贫搬迁甘塘安置点农（集）贸市场建设项目</t>
  </si>
  <si>
    <r>
      <rPr>
        <sz val="10"/>
        <rFont val="宋体"/>
        <charset val="134"/>
      </rPr>
      <t xml:space="preserve">根据元谋县易地扶贫搬迁甘塘安置点发展及移民人口的需要 </t>
    </r>
    <r>
      <rPr>
        <sz val="10"/>
        <rFont val="Times New Roman"/>
        <charset val="134"/>
      </rPr>
      <t>,</t>
    </r>
    <r>
      <rPr>
        <sz val="10"/>
        <rFont val="宋体"/>
        <charset val="134"/>
      </rPr>
      <t>在移民搬迁安置点甘塘片区建设集果蔬等农副产品零售</t>
    </r>
    <r>
      <rPr>
        <sz val="10"/>
        <rFont val="Times New Roman"/>
        <charset val="134"/>
      </rPr>
      <t xml:space="preserve"> </t>
    </r>
    <r>
      <rPr>
        <sz val="10"/>
        <rFont val="宋体"/>
        <charset val="134"/>
      </rPr>
      <t>、物流、商住为一体的大型综合市场。</t>
    </r>
  </si>
  <si>
    <t>元谋县源达农（集）贸市场建设项目</t>
  </si>
  <si>
    <t>根据元谋县城镇发展需要，在元谋新城源达路片区建设集果蔬等农副产品零售、物流、商住为一体的大型综合市场。</t>
  </si>
  <si>
    <t>元谋县城东农（集）贸市场建设项目</t>
  </si>
  <si>
    <t>根据元谋县城镇发展需要，在元谋县东南片区（棚户区改造）片区建设集果蔬等农副产品零售、物流、商住为一体的大型综合市场。</t>
  </si>
  <si>
    <t>元谋县平田乡挨相蔬菜交易市场</t>
  </si>
  <si>
    <r>
      <rPr>
        <sz val="10"/>
        <rFont val="宋体"/>
        <charset val="134"/>
      </rPr>
      <t>建设交易区、停车场、农产品检测站等，占地面积</t>
    </r>
    <r>
      <rPr>
        <sz val="10"/>
        <rFont val="Times New Roman"/>
        <charset val="134"/>
      </rPr>
      <t>100</t>
    </r>
    <r>
      <rPr>
        <sz val="10"/>
        <rFont val="方正书宋_GBK"/>
        <charset val="134"/>
      </rPr>
      <t>亩以上。</t>
    </r>
  </si>
  <si>
    <t>元谋县物茂乡集镇农贸市场商品交易区建设项目</t>
  </si>
  <si>
    <t>新建物茂乡集镇农贸市场商品交易区一个 ，占地面积70.8亩。</t>
  </si>
  <si>
    <t>元谋县热水塘片区农贸市场建设项目</t>
  </si>
  <si>
    <t>在元谋县热水塘片区建设集果蔬等农副产品零售、物流的综合市场。</t>
  </si>
  <si>
    <t>元谋县智能快件箱（柜）进社区项目</t>
  </si>
  <si>
    <t>以社区、商务楼宇、机关企事业单位、医院等为重点，逐步向乡镇驻地、大型农村社区推广建设智能快件箱。</t>
  </si>
  <si>
    <t>元谋县加油站建设项目</t>
  </si>
  <si>
    <r>
      <rPr>
        <sz val="10"/>
        <rFont val="宋体"/>
        <charset val="134"/>
      </rPr>
      <t>按《楚雄州成品油市场体系规划》新建加油站</t>
    </r>
    <r>
      <rPr>
        <sz val="10"/>
        <rFont val="Times New Roman"/>
        <charset val="134"/>
      </rPr>
      <t>15</t>
    </r>
    <r>
      <rPr>
        <sz val="10"/>
        <rFont val="宋体"/>
        <charset val="134"/>
      </rPr>
      <t>座。</t>
    </r>
  </si>
  <si>
    <t>元谋县黄瓜园镇大牲畜交易市场冷链物流中心建设</t>
  </si>
  <si>
    <t>依托元谋县黄瓜园镇大牲畜交易市场辐射面广、交易量大的优势，在元谋县黄瓜园镇大牲畜交易市场建设集肉类冷藏 、加工、仓储、物流运输为一体的冷链物流中心。</t>
  </si>
  <si>
    <t>元谋县果蔬种植基地冷库建设项目</t>
  </si>
  <si>
    <r>
      <rPr>
        <sz val="10"/>
        <rFont val="宋体"/>
        <charset val="134"/>
      </rPr>
      <t>元谋县</t>
    </r>
    <r>
      <rPr>
        <sz val="10"/>
        <rFont val="Times New Roman"/>
        <charset val="134"/>
      </rPr>
      <t>15</t>
    </r>
    <r>
      <rPr>
        <sz val="10"/>
        <rFont val="宋体"/>
        <charset val="134"/>
      </rPr>
      <t>户大型果蔬种植专业合作社</t>
    </r>
    <r>
      <rPr>
        <sz val="10"/>
        <rFont val="Times New Roman"/>
        <charset val="134"/>
      </rPr>
      <t>(</t>
    </r>
    <r>
      <rPr>
        <sz val="10"/>
        <rFont val="宋体"/>
        <charset val="134"/>
      </rPr>
      <t>公司</t>
    </r>
    <r>
      <rPr>
        <sz val="10"/>
        <rFont val="Times New Roman"/>
        <charset val="134"/>
      </rPr>
      <t>)</t>
    </r>
    <r>
      <rPr>
        <sz val="10"/>
        <rFont val="宋体"/>
        <charset val="134"/>
      </rPr>
      <t>分别根据基地面积大小建设与之相符合的基地冷库共</t>
    </r>
    <r>
      <rPr>
        <sz val="10"/>
        <rFont val="Times New Roman"/>
        <charset val="134"/>
      </rPr>
      <t xml:space="preserve"> 30</t>
    </r>
    <r>
      <rPr>
        <sz val="10"/>
        <rFont val="宋体"/>
        <charset val="134"/>
      </rPr>
      <t>座</t>
    </r>
    <r>
      <rPr>
        <sz val="10"/>
        <rFont val="Times New Roman"/>
        <charset val="134"/>
      </rPr>
      <t>,</t>
    </r>
    <r>
      <rPr>
        <sz val="10"/>
        <rFont val="宋体"/>
        <charset val="134"/>
      </rPr>
      <t>面积</t>
    </r>
    <r>
      <rPr>
        <sz val="10"/>
        <rFont val="Times New Roman"/>
        <charset val="134"/>
      </rPr>
      <t>18000</t>
    </r>
    <r>
      <rPr>
        <sz val="10"/>
        <rFont val="宋体"/>
        <charset val="134"/>
      </rPr>
      <t>平方米，储藏能力</t>
    </r>
    <r>
      <rPr>
        <sz val="10"/>
        <rFont val="Times New Roman"/>
        <charset val="134"/>
      </rPr>
      <t xml:space="preserve"> 4000</t>
    </r>
    <r>
      <rPr>
        <sz val="10"/>
        <rFont val="宋体"/>
        <charset val="134"/>
      </rPr>
      <t>吨。</t>
    </r>
  </si>
  <si>
    <t>元谋县易地搬迁移民搬迁甘塘安置点特色商贸街</t>
  </si>
  <si>
    <t>依托元谋县易地扶贫搬迁和水电移民搬迁甘塘安置点发展花卉种植 、农业观光、文旅休闲的优势，在安置点片区发展民宿、农家餐饮、休闲娱乐为一体的特色商贸街区。</t>
  </si>
  <si>
    <t>元谋县江边乡金沙湖特色商贸街</t>
  </si>
  <si>
    <t>在元谋县江边乡金沙湖片区，发展集果蔬种植体验、农业观光、文旅休闲、民宿、农家餐饮、水上休闲娱乐为一体的特色商贸街区。</t>
  </si>
  <si>
    <t>元谋县肉食品加工项目</t>
  </si>
  <si>
    <t>在黄瓜园片区建设集牛羊等牲畜屠宰、加工、包装一体的肉食品加工中心。</t>
  </si>
  <si>
    <t>长江经济带绿色产业基地元谋县工业园区物流中心建设项目</t>
  </si>
  <si>
    <r>
      <rPr>
        <sz val="10"/>
        <rFont val="宋体"/>
        <charset val="134"/>
      </rPr>
      <t>园区建设面积</t>
    </r>
    <r>
      <rPr>
        <sz val="10"/>
        <rFont val="Times New Roman"/>
        <charset val="134"/>
      </rPr>
      <t>7.02</t>
    </r>
    <r>
      <rPr>
        <sz val="10"/>
        <rFont val="宋体"/>
        <charset val="134"/>
      </rPr>
      <t>平方公里，容纳人口约</t>
    </r>
    <r>
      <rPr>
        <sz val="10"/>
        <rFont val="Times New Roman"/>
        <charset val="134"/>
      </rPr>
      <t>2.1</t>
    </r>
    <r>
      <rPr>
        <sz val="10"/>
        <rFont val="宋体"/>
        <charset val="134"/>
      </rPr>
      <t>万人，容纳企业约</t>
    </r>
    <r>
      <rPr>
        <sz val="10"/>
        <rFont val="Times New Roman"/>
        <charset val="134"/>
      </rPr>
      <t>120</t>
    </r>
    <r>
      <rPr>
        <sz val="10"/>
        <rFont val="宋体"/>
        <charset val="134"/>
      </rPr>
      <t>户，新建电子商务信息物流中心约</t>
    </r>
    <r>
      <rPr>
        <sz val="10"/>
        <rFont val="Times New Roman"/>
        <charset val="134"/>
      </rPr>
      <t xml:space="preserve"> 6667</t>
    </r>
    <r>
      <rPr>
        <sz val="10"/>
        <rFont val="宋体"/>
        <charset val="134"/>
      </rPr>
      <t>平方米；新建占地</t>
    </r>
    <r>
      <rPr>
        <sz val="10"/>
        <rFont val="Times New Roman"/>
        <charset val="134"/>
      </rPr>
      <t>300</t>
    </r>
    <r>
      <rPr>
        <sz val="10"/>
        <rFont val="宋体"/>
        <charset val="134"/>
      </rPr>
      <t>亩的大型停车场</t>
    </r>
    <r>
      <rPr>
        <sz val="10"/>
        <rFont val="Times New Roman"/>
        <charset val="134"/>
      </rPr>
      <t>1</t>
    </r>
    <r>
      <rPr>
        <sz val="10"/>
        <rFont val="宋体"/>
        <charset val="134"/>
      </rPr>
      <t>个。</t>
    </r>
  </si>
  <si>
    <t>元谋县工业园区配套集贸市场建设项目</t>
  </si>
  <si>
    <t>根据元谋县工业园区需要，在元谋县工业园区建设集果蔬等农副产品零售 、物流、商住为一体的大型综合市场。</t>
  </si>
  <si>
    <t>元谋县跨境电子商务产业园区建设项目</t>
  </si>
  <si>
    <t>引进培育一批跨境电子商务企业和平台 ，建设跨境电子商务楼宇、物流仓储中心。</t>
  </si>
  <si>
    <t>元谋县新型智慧农特产品市场体系建设项目</t>
  </si>
  <si>
    <t>1、提升现有能禹蔬菜批发市场，建成集智慧农贸市场、农特产品商业中心、冷链物流、电子商务中心为一体的综合性农产品交易中心。2、分别对老城、羊街、黄瓜园、江边、物茂、平田等乡镇批发市场进行升级改造，完成市场网络化、信息化、智能化。分别对老城、羊街、黄瓜园、江边、物茂、平田等乡镇批发市场进行升级改造，完成市场网络化、信息化、智能化。</t>
  </si>
  <si>
    <t>元谋现代农产品仓储冷链物流项目</t>
  </si>
  <si>
    <t>1、建设一批农产品气调仓储、保鲜库及购置配套的制冷设备设施及冷冻车辆。2、改造物流仓库、农产品加工车间。3、新建冷藏配送车间。4、信息化建设以及其他配套设施建设。5、建设电子监控系统以及产品自检可溯源系统。6、建设水、电、环保等设施保障系统。7、年加工60000吨保鲜果蔬生产线。</t>
  </si>
  <si>
    <t>元谋县农产品电商创新发展示范园区建设项目</t>
  </si>
  <si>
    <t>总建筑面积约40万平方米。由电商精品街、线下交易区、综合物流服务区、物流标准化冷链服务区和电子商务旅游体验区五大区域组成，拥有“一个中心、三大市场、九大功能”，即冷链物流仓储为中心，西南农产品交易市场、果蔬大市场、综合农产品市场为主体，集果蔬产品体验、电商产业园、产业大厦、标准化冷链仓储、物流配送中心、农产品检测中心、农产品加工区、旅游服务中心、配套商业等九大功能分区。在能禹建一个物流集散中心，成为全县仓储、加工、物流分拨共享共用的集散中心，推广物联网、大数据、云计算和人工智能的应用，发展多种形式的集约化配送。在全县10个乡镇，78个行政村建设覆盖全部乡镇和60％行政村的物流网点。</t>
  </si>
  <si>
    <t>四、能源基础设施</t>
  </si>
  <si>
    <t>（一）新能源</t>
  </si>
  <si>
    <t>平新光伏电站</t>
  </si>
  <si>
    <r>
      <rPr>
        <sz val="10"/>
        <rFont val="宋体"/>
        <charset val="134"/>
      </rPr>
      <t>新建光伏装机</t>
    </r>
    <r>
      <rPr>
        <sz val="10"/>
        <rFont val="Times New Roman"/>
        <charset val="134"/>
      </rPr>
      <t>45</t>
    </r>
    <r>
      <rPr>
        <sz val="10"/>
        <rFont val="方正书宋_GBK"/>
        <charset val="134"/>
      </rPr>
      <t>万千瓦。</t>
    </r>
  </si>
  <si>
    <t>物茂光伏电站</t>
  </si>
  <si>
    <r>
      <rPr>
        <sz val="10"/>
        <rFont val="宋体"/>
        <charset val="134"/>
      </rPr>
      <t>新建光伏装机</t>
    </r>
    <r>
      <rPr>
        <sz val="10"/>
        <rFont val="Times New Roman"/>
        <charset val="134"/>
      </rPr>
      <t>55</t>
    </r>
    <r>
      <rPr>
        <sz val="10"/>
        <rFont val="方正书宋_GBK"/>
        <charset val="134"/>
      </rPr>
      <t>万千瓦。</t>
    </r>
  </si>
  <si>
    <t>长江经济带绿色产业基地元谋县工业园区配套基础设施建设项目</t>
  </si>
  <si>
    <r>
      <rPr>
        <sz val="10"/>
        <rFont val="宋体"/>
        <charset val="134"/>
      </rPr>
      <t>工业园区（金雷片区）长江经济带绿色产业基地配套基础设施建设项目 ，园区建设面积</t>
    </r>
    <r>
      <rPr>
        <sz val="10"/>
        <rFont val="Times New Roman"/>
        <charset val="134"/>
      </rPr>
      <t>7.02</t>
    </r>
    <r>
      <rPr>
        <sz val="10"/>
        <rFont val="宋体"/>
        <charset val="134"/>
      </rPr>
      <t>平方公里，容纳人口约</t>
    </r>
    <r>
      <rPr>
        <sz val="10"/>
        <rFont val="Times New Roman"/>
        <charset val="134"/>
      </rPr>
      <t>2.1</t>
    </r>
    <r>
      <rPr>
        <sz val="10"/>
        <rFont val="宋体"/>
        <charset val="134"/>
      </rPr>
      <t>万人，容纳企业</t>
    </r>
    <r>
      <rPr>
        <sz val="10"/>
        <rFont val="Times New Roman"/>
        <charset val="134"/>
      </rPr>
      <t>120</t>
    </r>
    <r>
      <rPr>
        <sz val="10"/>
        <rFont val="宋体"/>
        <charset val="134"/>
      </rPr>
      <t>户，新建</t>
    </r>
    <r>
      <rPr>
        <sz val="10"/>
        <rFont val="Times New Roman"/>
        <charset val="134"/>
      </rPr>
      <t>35</t>
    </r>
    <r>
      <rPr>
        <sz val="10"/>
        <rFont val="宋体"/>
        <charset val="134"/>
      </rPr>
      <t>千伏安变电站</t>
    </r>
    <r>
      <rPr>
        <sz val="10"/>
        <rFont val="Times New Roman"/>
        <charset val="134"/>
      </rPr>
      <t>1</t>
    </r>
    <r>
      <rPr>
        <sz val="10"/>
        <rFont val="宋体"/>
        <charset val="134"/>
      </rPr>
      <t>座；扩建园区路网</t>
    </r>
    <r>
      <rPr>
        <sz val="10"/>
        <rFont val="Times New Roman"/>
        <charset val="134"/>
      </rPr>
      <t>20</t>
    </r>
    <r>
      <rPr>
        <sz val="10"/>
        <rFont val="宋体"/>
        <charset val="134"/>
      </rPr>
      <t>千米；新</t>
    </r>
    <r>
      <rPr>
        <sz val="10"/>
        <rFont val="Times New Roman"/>
        <charset val="134"/>
      </rPr>
      <t>4G</t>
    </r>
    <r>
      <rPr>
        <sz val="10"/>
        <rFont val="宋体"/>
        <charset val="134"/>
      </rPr>
      <t>、</t>
    </r>
    <r>
      <rPr>
        <sz val="10"/>
        <rFont val="Times New Roman"/>
        <charset val="134"/>
      </rPr>
      <t>5G</t>
    </r>
    <r>
      <rPr>
        <sz val="10"/>
        <rFont val="宋体"/>
        <charset val="134"/>
      </rPr>
      <t>等电力电信基础设施</t>
    </r>
    <r>
      <rPr>
        <sz val="10"/>
        <rFont val="Times New Roman"/>
        <charset val="134"/>
      </rPr>
      <t>6</t>
    </r>
    <r>
      <rPr>
        <sz val="10"/>
        <rFont val="宋体"/>
        <charset val="134"/>
      </rPr>
      <t>座。</t>
    </r>
  </si>
  <si>
    <t>（二）天然气</t>
  </si>
  <si>
    <t>元谋县天然气管道建设项目</t>
  </si>
  <si>
    <r>
      <rPr>
        <sz val="10"/>
        <rFont val="宋体"/>
        <charset val="134"/>
      </rPr>
      <t xml:space="preserve">从攀楚天然气主管接口至县城天燃气主管道 </t>
    </r>
    <r>
      <rPr>
        <sz val="10"/>
        <rFont val="Times New Roman"/>
        <charset val="134"/>
      </rPr>
      <t>30</t>
    </r>
    <r>
      <rPr>
        <sz val="10"/>
        <rFont val="方正书宋_GBK"/>
        <charset val="134"/>
      </rPr>
      <t>千米，铺设县城区支管道</t>
    </r>
    <r>
      <rPr>
        <sz val="10"/>
        <rFont val="Times New Roman"/>
        <charset val="134"/>
      </rPr>
      <t>30</t>
    </r>
    <r>
      <rPr>
        <sz val="10"/>
        <rFont val="方正书宋_GBK"/>
        <charset val="134"/>
      </rPr>
      <t>千米。</t>
    </r>
  </si>
  <si>
    <t>（三）电网</t>
  </si>
  <si>
    <t>（四）其他项目</t>
  </si>
  <si>
    <t>元谋县鸡冠山风电场建设项目</t>
  </si>
  <si>
    <t>规划装机9.9万千瓦。</t>
  </si>
  <si>
    <t>元谋县龙海古风电场建设项目</t>
  </si>
  <si>
    <t>元谋县花同风电场建设项目</t>
  </si>
  <si>
    <t>规划装机21.6万千瓦。</t>
  </si>
  <si>
    <t>元谋县新华风电场建设项目</t>
  </si>
  <si>
    <t>规划装机5万千瓦。</t>
  </si>
  <si>
    <t>元谋县罗大山风电场建设项目</t>
  </si>
  <si>
    <t>楚雄州元谋县100万千瓦金沙江干热河谷复合型光伏平价上网示范项目</t>
  </si>
  <si>
    <t>规划装机100万千瓦，其中：物茂乡片区55万千瓦，平田新华片区45万千瓦。</t>
  </si>
  <si>
    <t>元谋县生活垃圾焚烧发电建设项目</t>
  </si>
  <si>
    <t>采取产业园区选址建设模式，统筹生活垃圾、建筑垃圾、餐厨垃圾等不同垃圾处理模式，跨地区规划建设项目，形成一体化项目群，实现一定区域内共建共享。规划装机0.4万千瓦，日处理城市生活垃圾100吨，年上网发电量0.3亿度，年节约标煤约3000吨。</t>
  </si>
  <si>
    <t>元谋县110KV凤凰山变电工程</t>
  </si>
  <si>
    <t>线路部分：新建110千伏 线路4.5公里；变电部分：新增1台5万千伏安主变。</t>
  </si>
  <si>
    <t>元谋县重大电网建设项目</t>
  </si>
  <si>
    <t>1、开展110千伏哨房变二期工程、35千伏姜驿变二期、35千伏新华变二期工程；35千伏羊街镇输变电工程及老城变、物茂变、平田变增容改造及10kV沙地开关站、10千伏棚户区电缆项目、10千伏西环线、10千伏东环线、10千伏小雷宰工业园区线等重大电网项目的建设工作。2、根据各乡镇片区的电网网架结构及负荷发展情况，围绕全县及乡镇重点项目开展10千伏龙山I回线、10千伏老城I回线、10千伏芝麻I回线等新建10千伏线路工程，满足各片区负荷接入需求。</t>
  </si>
  <si>
    <t>元谋县“新型基础设施”配套电网项目</t>
  </si>
  <si>
    <t>1、坚持以纯电驱东西为新能源汽车发展的主要战略取向，根据元谋县电动汽车及公共充电基础设施推广应用现状，持续开展充电桩基础及配套电网实施建设。2、为实现快速定位故障，缩短故障查找时间，实现非故障段快速恢复供电，进一步缩短用户的停电时间，从而切实提高供电可靠率，提升用户满意度和服务质量，实施智能配电网（配电自动化）建设工作。</t>
  </si>
  <si>
    <t>元谋县新能源汽车充电站建设项目</t>
  </si>
  <si>
    <t>1、建设新能源汽车销售、维修、保养、充电设施，大数据管理中心。2、在企事业单位停车场、社会公共停车场、景区停车场投资建设小型新能源汽车充电站（桩）。</t>
  </si>
  <si>
    <t>元谋县“新型城镇化”配套电网项目</t>
  </si>
  <si>
    <t>以全县“美丽县城”、“美丽乡村”建设为切入点，保障县城、乡村基础设施用电需求的同时，实现稳定可靠的供电服务，实施一批提升供电能力和供电可靠性项目。</t>
  </si>
  <si>
    <t>城市天然气利用（二期、三期、四期）</t>
  </si>
  <si>
    <t>二期工程：建设元谋县城区、工业园区和街道居民畅通管网，估算投资9000万元；三期工程：城市与城市间输气支线的建设，即以中缅线楚雄段最近开口处建设至元谋县支线，与城区管网并管运行，估算投资8000万元；四期工程：对具备条件的乡镇进行先期开发，估算投资5000万元。</t>
  </si>
  <si>
    <t>五、生态环保</t>
  </si>
  <si>
    <t>（一）水环境综合治理</t>
  </si>
  <si>
    <t>（二）生态保护与修复（林业类）</t>
  </si>
  <si>
    <t>元谋县国家储备林等林业生态建设项目</t>
  </si>
  <si>
    <r>
      <rPr>
        <sz val="10"/>
        <rFont val="宋体"/>
        <charset val="134"/>
      </rPr>
      <t>1、木材基地建设</t>
    </r>
    <r>
      <rPr>
        <sz val="10"/>
        <rFont val="Times New Roman"/>
        <charset val="134"/>
      </rPr>
      <t>97930</t>
    </r>
    <r>
      <rPr>
        <sz val="10"/>
        <rFont val="宋体"/>
        <charset val="134"/>
      </rPr>
      <t>亩。2、通道绿化</t>
    </r>
    <r>
      <rPr>
        <sz val="10"/>
        <rFont val="Times New Roman"/>
        <charset val="134"/>
      </rPr>
      <t>95.8</t>
    </r>
    <r>
      <rPr>
        <sz val="10"/>
        <rFont val="宋体"/>
        <charset val="134"/>
      </rPr>
      <t>公里。3、湿地公园</t>
    </r>
    <r>
      <rPr>
        <sz val="10"/>
        <rFont val="Times New Roman"/>
        <charset val="134"/>
      </rPr>
      <t>3150</t>
    </r>
    <r>
      <rPr>
        <sz val="10"/>
        <rFont val="宋体"/>
        <charset val="134"/>
      </rPr>
      <t>亩。4、美丽乡村</t>
    </r>
    <r>
      <rPr>
        <sz val="10"/>
        <rFont val="Times New Roman"/>
        <charset val="134"/>
      </rPr>
      <t>13</t>
    </r>
    <r>
      <rPr>
        <sz val="10"/>
        <rFont val="宋体"/>
        <charset val="134"/>
      </rPr>
      <t>个村委会。5、林木种苗基地建设</t>
    </r>
    <r>
      <rPr>
        <sz val="10"/>
        <rFont val="Times New Roman"/>
        <charset val="134"/>
      </rPr>
      <t>500</t>
    </r>
    <r>
      <rPr>
        <sz val="10"/>
        <rFont val="宋体"/>
        <charset val="134"/>
      </rPr>
      <t>亩。6、防火通道建设</t>
    </r>
    <r>
      <rPr>
        <sz val="10"/>
        <rFont val="Times New Roman"/>
        <charset val="134"/>
      </rPr>
      <t>77.5</t>
    </r>
    <r>
      <rPr>
        <sz val="10"/>
        <rFont val="宋体"/>
        <charset val="134"/>
      </rPr>
      <t>公里。</t>
    </r>
  </si>
  <si>
    <t>2019-2024</t>
  </si>
  <si>
    <t>长江经济带金沙江流域元谋段重点生态区域生态环境修复与保护建设工程</t>
  </si>
  <si>
    <r>
      <rPr>
        <sz val="10"/>
        <rFont val="宋体"/>
        <charset val="134"/>
      </rPr>
      <t>1、造林：人工造林14万亩，退化修复补造2.4万亩，桉树替代种植3.2万亩，经济林种植0.9万亩。2、封山育林10.6万亩。3、森林抚育4.1万亩。4、湿地保护规划4.5万亩。5、乡村道路绿化</t>
    </r>
    <r>
      <rPr>
        <sz val="10"/>
        <rFont val="Times New Roman"/>
        <charset val="134"/>
      </rPr>
      <t>37.358</t>
    </r>
    <r>
      <rPr>
        <sz val="10"/>
        <rFont val="宋体"/>
        <charset val="134"/>
      </rPr>
      <t>公里；美丽乡村绿化2.5万亩。6、苗圃基地建设0.025万亩。7、引水工程</t>
    </r>
    <r>
      <rPr>
        <sz val="10"/>
        <rFont val="Times New Roman"/>
        <charset val="134"/>
      </rPr>
      <t>25.2</t>
    </r>
    <r>
      <rPr>
        <sz val="10"/>
        <rFont val="宋体"/>
        <charset val="134"/>
      </rPr>
      <t>公里。</t>
    </r>
  </si>
  <si>
    <t>2020-2035</t>
  </si>
  <si>
    <t>元谋县金沙江干热河谷生态修复与保护工程项目</t>
  </si>
  <si>
    <r>
      <rPr>
        <sz val="10"/>
        <rFont val="宋体"/>
        <charset val="134"/>
      </rPr>
      <t>1、退化防护林修复</t>
    </r>
    <r>
      <rPr>
        <sz val="10"/>
        <rFont val="Times New Roman"/>
        <charset val="134"/>
      </rPr>
      <t>1.5</t>
    </r>
    <r>
      <rPr>
        <sz val="10"/>
        <rFont val="宋体"/>
        <charset val="134"/>
      </rPr>
      <t>万亩。2、石漠化治理</t>
    </r>
    <r>
      <rPr>
        <sz val="10"/>
        <rFont val="Times New Roman"/>
        <charset val="134"/>
      </rPr>
      <t>1</t>
    </r>
    <r>
      <rPr>
        <sz val="10"/>
        <rFont val="宋体"/>
        <charset val="134"/>
      </rPr>
      <t>万亩（包含：客土及配水工程）。3、新造林</t>
    </r>
    <r>
      <rPr>
        <sz val="10"/>
        <rFont val="Times New Roman"/>
        <charset val="134"/>
      </rPr>
      <t>6.6</t>
    </r>
    <r>
      <rPr>
        <sz val="10"/>
        <rFont val="宋体"/>
        <charset val="134"/>
      </rPr>
      <t>万亩及生态旅游。4、植被恢复与综合治理工程。</t>
    </r>
  </si>
  <si>
    <t>2020-2026</t>
  </si>
  <si>
    <t>元谋县森林草原资源培育工程</t>
  </si>
  <si>
    <r>
      <rPr>
        <sz val="10"/>
        <rFont val="宋体"/>
        <charset val="134"/>
      </rPr>
      <t>1、人工造林</t>
    </r>
    <r>
      <rPr>
        <sz val="10"/>
        <rFont val="Times New Roman"/>
        <charset val="134"/>
      </rPr>
      <t>1</t>
    </r>
    <r>
      <rPr>
        <sz val="10"/>
        <rFont val="宋体"/>
        <charset val="134"/>
      </rPr>
      <t>万亩、每亩</t>
    </r>
    <r>
      <rPr>
        <sz val="10"/>
        <rFont val="Times New Roman"/>
        <charset val="134"/>
      </rPr>
      <t>5000</t>
    </r>
    <r>
      <rPr>
        <sz val="10"/>
        <rFont val="宋体"/>
        <charset val="134"/>
      </rPr>
      <t>元。2、退化林修复</t>
    </r>
    <r>
      <rPr>
        <sz val="10"/>
        <rFont val="Times New Roman"/>
        <charset val="134"/>
      </rPr>
      <t>1.5</t>
    </r>
    <r>
      <rPr>
        <sz val="10"/>
        <rFont val="宋体"/>
        <charset val="134"/>
      </rPr>
      <t>万亩，每亩投资</t>
    </r>
    <r>
      <rPr>
        <sz val="10"/>
        <rFont val="Times New Roman"/>
        <charset val="134"/>
      </rPr>
      <t>5000</t>
    </r>
    <r>
      <rPr>
        <sz val="10"/>
        <rFont val="宋体"/>
        <charset val="134"/>
      </rPr>
      <t>元。3、退耕还林还草</t>
    </r>
    <r>
      <rPr>
        <sz val="10"/>
        <rFont val="Times New Roman"/>
        <charset val="134"/>
      </rPr>
      <t>0.5</t>
    </r>
    <r>
      <rPr>
        <sz val="10"/>
        <rFont val="宋体"/>
        <charset val="134"/>
      </rPr>
      <t>万亩，每亩投资</t>
    </r>
    <r>
      <rPr>
        <sz val="10"/>
        <rFont val="Times New Roman"/>
        <charset val="134"/>
      </rPr>
      <t>2000</t>
    </r>
    <r>
      <rPr>
        <sz val="10"/>
        <rFont val="宋体"/>
        <charset val="134"/>
      </rPr>
      <t>元。4、天然林资源保护人工造林</t>
    </r>
    <r>
      <rPr>
        <sz val="10"/>
        <rFont val="Times New Roman"/>
        <charset val="134"/>
      </rPr>
      <t>1</t>
    </r>
    <r>
      <rPr>
        <sz val="10"/>
        <rFont val="宋体"/>
        <charset val="134"/>
      </rPr>
      <t>万亩，每亩投资</t>
    </r>
    <r>
      <rPr>
        <sz val="10"/>
        <rFont val="Times New Roman"/>
        <charset val="134"/>
      </rPr>
      <t>5000</t>
    </r>
    <r>
      <rPr>
        <sz val="10"/>
        <rFont val="宋体"/>
        <charset val="134"/>
      </rPr>
      <t>元。</t>
    </r>
  </si>
  <si>
    <t>元谋县重点区域生态保护和修复工程</t>
  </si>
  <si>
    <r>
      <rPr>
        <sz val="10"/>
        <rFont val="宋体"/>
        <charset val="134"/>
      </rPr>
      <t xml:space="preserve">1、石漠化林草植被修复建设 </t>
    </r>
    <r>
      <rPr>
        <sz val="10"/>
        <rFont val="Times New Roman"/>
        <charset val="134"/>
      </rPr>
      <t>1.5</t>
    </r>
    <r>
      <rPr>
        <sz val="10"/>
        <rFont val="宋体"/>
        <charset val="134"/>
      </rPr>
      <t>万亩，每亩投资</t>
    </r>
    <r>
      <rPr>
        <sz val="10"/>
        <rFont val="Times New Roman"/>
        <charset val="134"/>
      </rPr>
      <t xml:space="preserve">5000 </t>
    </r>
    <r>
      <rPr>
        <sz val="10"/>
        <rFont val="宋体"/>
        <charset val="134"/>
      </rPr>
      <t>元。2、石漠化治理</t>
    </r>
    <r>
      <rPr>
        <sz val="10"/>
        <rFont val="Times New Roman"/>
        <charset val="134"/>
      </rPr>
      <t xml:space="preserve">1 </t>
    </r>
    <r>
      <rPr>
        <sz val="10"/>
        <rFont val="宋体"/>
        <charset val="134"/>
      </rPr>
      <t>万亩，每亩投资</t>
    </r>
    <r>
      <rPr>
        <sz val="10"/>
        <rFont val="Times New Roman"/>
        <charset val="134"/>
      </rPr>
      <t>5000</t>
    </r>
    <r>
      <rPr>
        <sz val="10"/>
        <rFont val="宋体"/>
        <charset val="134"/>
      </rPr>
      <t>元。3、生态产业发展与扶贫成果巩固，发展经济林果</t>
    </r>
    <r>
      <rPr>
        <sz val="10"/>
        <rFont val="Times New Roman"/>
        <charset val="134"/>
      </rPr>
      <t>2</t>
    </r>
    <r>
      <rPr>
        <sz val="10"/>
        <rFont val="宋体"/>
        <charset val="134"/>
      </rPr>
      <t>万亩，每亩投资</t>
    </r>
    <r>
      <rPr>
        <sz val="10"/>
        <rFont val="Times New Roman"/>
        <charset val="134"/>
      </rPr>
      <t>5000</t>
    </r>
    <r>
      <rPr>
        <sz val="10"/>
        <rFont val="宋体"/>
        <charset val="134"/>
      </rPr>
      <t>元。</t>
    </r>
  </si>
  <si>
    <t>元谋县长江经济带干流绿色生态廊道质量提升工程</t>
  </si>
  <si>
    <t>总规模19.7万亩。1、森林质量提升11.3万亩。2、移民搬迁废弃村庄覆绿0.01万亩。3、滑坡体治理覆绿0.6万亩。4、景观美化2万亩。5、主要湿地修复5.79万亩。</t>
  </si>
  <si>
    <t>元谋县天然林保护工程中长期建设项目</t>
  </si>
  <si>
    <r>
      <rPr>
        <sz val="10"/>
        <rFont val="宋体"/>
        <charset val="134"/>
      </rPr>
      <t>1、森林生态效益补偿每年</t>
    </r>
    <r>
      <rPr>
        <sz val="10"/>
        <rFont val="Times New Roman"/>
        <charset val="134"/>
      </rPr>
      <t>100.5</t>
    </r>
    <r>
      <rPr>
        <sz val="10"/>
        <rFont val="宋体"/>
        <charset val="134"/>
      </rPr>
      <t>万亩，五年投资</t>
    </r>
    <r>
      <rPr>
        <sz val="10"/>
        <rFont val="Times New Roman"/>
        <charset val="134"/>
      </rPr>
      <t>8040</t>
    </r>
    <r>
      <rPr>
        <sz val="10"/>
        <rFont val="宋体"/>
        <charset val="134"/>
      </rPr>
      <t>万元。2、森林管护每年</t>
    </r>
    <r>
      <rPr>
        <sz val="10"/>
        <rFont val="Times New Roman"/>
        <charset val="134"/>
      </rPr>
      <t>150</t>
    </r>
    <r>
      <rPr>
        <sz val="10"/>
        <rFont val="宋体"/>
        <charset val="134"/>
      </rPr>
      <t>万亩，五年投资</t>
    </r>
    <r>
      <rPr>
        <sz val="10"/>
        <rFont val="Times New Roman"/>
        <charset val="134"/>
      </rPr>
      <t>500</t>
    </r>
    <r>
      <rPr>
        <sz val="10"/>
        <rFont val="宋体"/>
        <charset val="134"/>
      </rPr>
      <t>万元。3、森林抚育</t>
    </r>
    <r>
      <rPr>
        <sz val="10"/>
        <rFont val="Times New Roman"/>
        <charset val="134"/>
      </rPr>
      <t>3</t>
    </r>
    <r>
      <rPr>
        <sz val="10"/>
        <rFont val="宋体"/>
        <charset val="134"/>
      </rPr>
      <t>万亩，投资</t>
    </r>
    <r>
      <rPr>
        <sz val="10"/>
        <rFont val="Times New Roman"/>
        <charset val="134"/>
      </rPr>
      <t>600</t>
    </r>
    <r>
      <rPr>
        <sz val="10"/>
        <rFont val="宋体"/>
        <charset val="134"/>
      </rPr>
      <t>万元。</t>
    </r>
  </si>
  <si>
    <t>元谋县石漠化生态治理造林项目</t>
  </si>
  <si>
    <r>
      <rPr>
        <sz val="10"/>
        <rFont val="宋体"/>
        <charset val="134"/>
      </rPr>
      <t xml:space="preserve">1、石漠化生态治理区造林开垦整地 </t>
    </r>
    <r>
      <rPr>
        <sz val="10"/>
        <rFont val="Times New Roman"/>
        <charset val="134"/>
      </rPr>
      <t>2000</t>
    </r>
    <r>
      <rPr>
        <sz val="10"/>
        <rFont val="宋体"/>
        <charset val="134"/>
      </rPr>
      <t>亩，每亩</t>
    </r>
    <r>
      <rPr>
        <sz val="10"/>
        <rFont val="Times New Roman"/>
        <charset val="134"/>
      </rPr>
      <t>1</t>
    </r>
    <r>
      <rPr>
        <sz val="10"/>
        <rFont val="宋体"/>
        <charset val="134"/>
      </rPr>
      <t>万元，投资</t>
    </r>
    <r>
      <rPr>
        <sz val="10"/>
        <rFont val="Times New Roman"/>
        <charset val="134"/>
      </rPr>
      <t>2000</t>
    </r>
    <r>
      <rPr>
        <sz val="10"/>
        <rFont val="宋体"/>
        <charset val="134"/>
      </rPr>
      <t>万元。2、石漠化治理区造林种植沟（塘）客土、施肥和苗木定植</t>
    </r>
    <r>
      <rPr>
        <sz val="10"/>
        <rFont val="Times New Roman"/>
        <charset val="134"/>
      </rPr>
      <t>2000</t>
    </r>
    <r>
      <rPr>
        <sz val="10"/>
        <rFont val="宋体"/>
        <charset val="134"/>
      </rPr>
      <t>亩，每亩</t>
    </r>
    <r>
      <rPr>
        <sz val="10"/>
        <rFont val="Times New Roman"/>
        <charset val="134"/>
      </rPr>
      <t>1</t>
    </r>
    <r>
      <rPr>
        <sz val="10"/>
        <rFont val="宋体"/>
        <charset val="134"/>
      </rPr>
      <t>万元，投资</t>
    </r>
    <r>
      <rPr>
        <sz val="10"/>
        <rFont val="Times New Roman"/>
        <charset val="134"/>
      </rPr>
      <t>2000</t>
    </r>
    <r>
      <rPr>
        <sz val="10"/>
        <rFont val="宋体"/>
        <charset val="134"/>
      </rPr>
      <t>万元。3、石漠化治理区造林配水工程</t>
    </r>
    <r>
      <rPr>
        <sz val="10"/>
        <rFont val="Times New Roman"/>
        <charset val="134"/>
      </rPr>
      <t xml:space="preserve"> 2000</t>
    </r>
    <r>
      <rPr>
        <sz val="10"/>
        <rFont val="宋体"/>
        <charset val="134"/>
      </rPr>
      <t>亩，每亩</t>
    </r>
    <r>
      <rPr>
        <sz val="10"/>
        <rFont val="Times New Roman"/>
        <charset val="134"/>
      </rPr>
      <t>1</t>
    </r>
    <r>
      <rPr>
        <sz val="10"/>
        <rFont val="宋体"/>
        <charset val="134"/>
      </rPr>
      <t>万元，投资</t>
    </r>
    <r>
      <rPr>
        <sz val="10"/>
        <rFont val="Times New Roman"/>
        <charset val="134"/>
      </rPr>
      <t>2000</t>
    </r>
    <r>
      <rPr>
        <sz val="10"/>
        <rFont val="宋体"/>
        <charset val="134"/>
      </rPr>
      <t>万元。4、石漠化治理区造林</t>
    </r>
    <r>
      <rPr>
        <sz val="10"/>
        <rFont val="Times New Roman"/>
        <charset val="134"/>
      </rPr>
      <t>5</t>
    </r>
    <r>
      <rPr>
        <sz val="10"/>
        <rFont val="宋体"/>
        <charset val="134"/>
      </rPr>
      <t>年抚育管理</t>
    </r>
    <r>
      <rPr>
        <sz val="10"/>
        <rFont val="Times New Roman"/>
        <charset val="134"/>
      </rPr>
      <t>2000</t>
    </r>
    <r>
      <rPr>
        <sz val="10"/>
        <rFont val="宋体"/>
        <charset val="134"/>
      </rPr>
      <t>亩，每亩</t>
    </r>
    <r>
      <rPr>
        <sz val="10"/>
        <rFont val="Times New Roman"/>
        <charset val="134"/>
      </rPr>
      <t>1000</t>
    </r>
    <r>
      <rPr>
        <sz val="10"/>
        <rFont val="宋体"/>
        <charset val="134"/>
      </rPr>
      <t>元，投资</t>
    </r>
    <r>
      <rPr>
        <sz val="10"/>
        <rFont val="Times New Roman"/>
        <charset val="134"/>
      </rPr>
      <t>200</t>
    </r>
    <r>
      <rPr>
        <sz val="10"/>
        <rFont val="宋体"/>
        <charset val="134"/>
      </rPr>
      <t>万元。</t>
    </r>
  </si>
  <si>
    <t>长江经济带金沙江流域元谋段金沙江干流面山生态修复工程建设项目</t>
  </si>
  <si>
    <r>
      <rPr>
        <sz val="10"/>
        <rFont val="宋体"/>
        <charset val="134"/>
      </rPr>
      <t>金沙江干流元谋段</t>
    </r>
    <r>
      <rPr>
        <sz val="10"/>
        <rFont val="Times New Roman"/>
        <charset val="134"/>
      </rPr>
      <t>49.2</t>
    </r>
    <r>
      <rPr>
        <sz val="10"/>
        <rFont val="宋体"/>
        <charset val="134"/>
      </rPr>
      <t>公里两岸面山可视范围生态修复</t>
    </r>
    <r>
      <rPr>
        <sz val="10"/>
        <rFont val="Times New Roman"/>
        <charset val="134"/>
      </rPr>
      <t xml:space="preserve"> 89287.4</t>
    </r>
    <r>
      <rPr>
        <sz val="10"/>
        <rFont val="宋体"/>
        <charset val="134"/>
      </rPr>
      <t>亩（其中包含金沙江干流与其支流龙川江交汇地江边乡金沙湖东西两岸面山核心区域范围生态修复</t>
    </r>
    <r>
      <rPr>
        <sz val="10"/>
        <rFont val="Times New Roman"/>
        <charset val="134"/>
      </rPr>
      <t xml:space="preserve"> 19931.3 </t>
    </r>
    <r>
      <rPr>
        <sz val="10"/>
        <rFont val="宋体"/>
        <charset val="134"/>
      </rPr>
      <t>亩）。具体为：1、</t>
    </r>
    <r>
      <rPr>
        <sz val="10"/>
        <rFont val="Times New Roman"/>
        <charset val="134"/>
      </rPr>
      <t xml:space="preserve"> </t>
    </r>
    <r>
      <rPr>
        <sz val="10"/>
        <rFont val="宋体"/>
        <charset val="134"/>
      </rPr>
      <t>宜林荒山荒地造林修复</t>
    </r>
    <r>
      <rPr>
        <sz val="10"/>
        <rFont val="Times New Roman"/>
        <charset val="134"/>
      </rPr>
      <t xml:space="preserve"> 4760.0 </t>
    </r>
    <r>
      <rPr>
        <sz val="10"/>
        <rFont val="宋体"/>
        <charset val="134"/>
      </rPr>
      <t>亩。2、</t>
    </r>
    <r>
      <rPr>
        <sz val="10"/>
        <rFont val="Times New Roman"/>
        <charset val="134"/>
      </rPr>
      <t xml:space="preserve"> </t>
    </r>
    <r>
      <rPr>
        <sz val="10"/>
        <rFont val="宋体"/>
        <charset val="134"/>
      </rPr>
      <t>退化林补植补造修复</t>
    </r>
    <r>
      <rPr>
        <sz val="10"/>
        <rFont val="Times New Roman"/>
        <charset val="134"/>
      </rPr>
      <t xml:space="preserve"> 45791.0</t>
    </r>
    <r>
      <rPr>
        <sz val="10"/>
        <rFont val="宋体"/>
        <charset val="134"/>
      </rPr>
      <t>亩，其中人工植苗造林修复</t>
    </r>
    <r>
      <rPr>
        <sz val="10"/>
        <rFont val="Times New Roman"/>
        <charset val="134"/>
      </rPr>
      <t>12877.0</t>
    </r>
    <r>
      <rPr>
        <sz val="10"/>
        <rFont val="宋体"/>
        <charset val="134"/>
      </rPr>
      <t>亩，人工种子补播造林修复</t>
    </r>
    <r>
      <rPr>
        <sz val="10"/>
        <rFont val="Times New Roman"/>
        <charset val="134"/>
      </rPr>
      <t>33094.0</t>
    </r>
    <r>
      <rPr>
        <sz val="10"/>
        <rFont val="宋体"/>
        <charset val="134"/>
      </rPr>
      <t>亩。3、封山育林修复</t>
    </r>
    <r>
      <rPr>
        <sz val="10"/>
        <rFont val="Times New Roman"/>
        <charset val="134"/>
      </rPr>
      <t>38556.4</t>
    </r>
    <r>
      <rPr>
        <sz val="10"/>
        <rFont val="宋体"/>
        <charset val="134"/>
      </rPr>
      <t>亩。4、引水灌溉工程：利用和完善江边乡金沙湖水库区四周存留的供电资源</t>
    </r>
    <r>
      <rPr>
        <sz val="10"/>
        <rFont val="Times New Roman"/>
        <charset val="134"/>
      </rPr>
      <t xml:space="preserve"> </t>
    </r>
    <r>
      <rPr>
        <sz val="10"/>
        <rFont val="宋体"/>
        <charset val="134"/>
      </rPr>
      <t>，拟配套建设引水灌溉系统，规划面积</t>
    </r>
    <r>
      <rPr>
        <sz val="10"/>
        <rFont val="Times New Roman"/>
        <charset val="134"/>
      </rPr>
      <t>35864.60</t>
    </r>
    <r>
      <rPr>
        <sz val="10"/>
        <rFont val="宋体"/>
        <charset val="134"/>
      </rPr>
      <t>亩，实际灌溉面积</t>
    </r>
    <r>
      <rPr>
        <sz val="10"/>
        <rFont val="Times New Roman"/>
        <charset val="134"/>
      </rPr>
      <t>17637.0</t>
    </r>
    <r>
      <rPr>
        <sz val="10"/>
        <rFont val="宋体"/>
        <charset val="134"/>
      </rPr>
      <t>亩。</t>
    </r>
  </si>
  <si>
    <t>元谋县湿地生态保护与修复工程建设项目</t>
  </si>
  <si>
    <r>
      <rPr>
        <sz val="10"/>
        <rFont val="宋体"/>
        <charset val="134"/>
      </rPr>
      <t>1、创建湿地保护小区</t>
    </r>
    <r>
      <rPr>
        <sz val="10"/>
        <rFont val="Times New Roman"/>
        <charset val="134"/>
      </rPr>
      <t>6</t>
    </r>
    <r>
      <rPr>
        <sz val="10"/>
        <rFont val="宋体"/>
        <charset val="134"/>
      </rPr>
      <t>万亩。2、建设金沙江流域湿地保护与修复：（1）湿地修复</t>
    </r>
    <r>
      <rPr>
        <sz val="10"/>
        <rFont val="Times New Roman"/>
        <charset val="134"/>
      </rPr>
      <t>2</t>
    </r>
    <r>
      <rPr>
        <sz val="10"/>
        <rFont val="宋体"/>
        <charset val="134"/>
      </rPr>
      <t>万亩，每亩</t>
    </r>
    <r>
      <rPr>
        <sz val="10"/>
        <rFont val="Times New Roman"/>
        <charset val="134"/>
      </rPr>
      <t>2000</t>
    </r>
    <r>
      <rPr>
        <sz val="10"/>
        <rFont val="宋体"/>
        <charset val="134"/>
      </rPr>
      <t>元。（2）扩大湿地面积</t>
    </r>
    <r>
      <rPr>
        <sz val="10"/>
        <rFont val="Times New Roman"/>
        <charset val="134"/>
      </rPr>
      <t>1</t>
    </r>
    <r>
      <rPr>
        <sz val="10"/>
        <rFont val="宋体"/>
        <charset val="134"/>
      </rPr>
      <t>万亩，每亩</t>
    </r>
    <r>
      <rPr>
        <sz val="10"/>
        <rFont val="Times New Roman"/>
        <charset val="134"/>
      </rPr>
      <t>2000</t>
    </r>
    <r>
      <rPr>
        <sz val="10"/>
        <rFont val="宋体"/>
        <charset val="134"/>
      </rPr>
      <t>元。3、小微湿地建设</t>
    </r>
    <r>
      <rPr>
        <sz val="10"/>
        <rFont val="Times New Roman"/>
        <charset val="134"/>
      </rPr>
      <t>0.08</t>
    </r>
    <r>
      <rPr>
        <sz val="10"/>
        <rFont val="宋体"/>
        <charset val="134"/>
      </rPr>
      <t>万亩，每亩10000元。</t>
    </r>
  </si>
  <si>
    <t>元谋县国有林场生态保护支撑体系建设项目</t>
  </si>
  <si>
    <r>
      <rPr>
        <sz val="10"/>
        <rFont val="宋体"/>
        <charset val="134"/>
      </rPr>
      <t>1、森林资源培育投资</t>
    </r>
    <r>
      <rPr>
        <sz val="10"/>
        <rFont val="Times New Roman"/>
        <charset val="134"/>
      </rPr>
      <t>4080.9</t>
    </r>
    <r>
      <rPr>
        <sz val="10"/>
        <rFont val="宋体"/>
        <charset val="134"/>
      </rPr>
      <t>万元：（1）人工造林</t>
    </r>
    <r>
      <rPr>
        <sz val="10"/>
        <rFont val="Times New Roman"/>
        <charset val="134"/>
      </rPr>
      <t>3500</t>
    </r>
    <r>
      <rPr>
        <sz val="10"/>
        <rFont val="宋体"/>
        <charset val="134"/>
      </rPr>
      <t>亩，投资</t>
    </r>
    <r>
      <rPr>
        <sz val="10"/>
        <rFont val="Times New Roman"/>
        <charset val="134"/>
      </rPr>
      <t>2100</t>
    </r>
    <r>
      <rPr>
        <sz val="10"/>
        <rFont val="宋体"/>
        <charset val="134"/>
      </rPr>
      <t>万元。（2）森林抚育</t>
    </r>
    <r>
      <rPr>
        <sz val="10"/>
        <rFont val="Times New Roman"/>
        <charset val="134"/>
      </rPr>
      <t>2703</t>
    </r>
    <r>
      <rPr>
        <sz val="10"/>
        <rFont val="宋体"/>
        <charset val="134"/>
      </rPr>
      <t>亩，投资</t>
    </r>
    <r>
      <rPr>
        <sz val="10"/>
        <rFont val="Times New Roman"/>
        <charset val="134"/>
      </rPr>
      <t>810.9</t>
    </r>
    <r>
      <rPr>
        <sz val="10"/>
        <rFont val="宋体"/>
        <charset val="134"/>
      </rPr>
      <t>万元。（3）森林改扩建培育</t>
    </r>
    <r>
      <rPr>
        <sz val="10"/>
        <rFont val="Times New Roman"/>
        <charset val="134"/>
      </rPr>
      <t>3600</t>
    </r>
    <r>
      <rPr>
        <sz val="10"/>
        <rFont val="宋体"/>
        <charset val="134"/>
      </rPr>
      <t>亩，投资</t>
    </r>
    <r>
      <rPr>
        <sz val="10"/>
        <rFont val="Times New Roman"/>
        <charset val="134"/>
      </rPr>
      <t>540</t>
    </r>
    <r>
      <rPr>
        <sz val="10"/>
        <rFont val="宋体"/>
        <charset val="134"/>
      </rPr>
      <t>万元。2、森林防火基础设施建设</t>
    </r>
    <r>
      <rPr>
        <sz val="10"/>
        <rFont val="Times New Roman"/>
        <charset val="134"/>
      </rPr>
      <t>848</t>
    </r>
    <r>
      <rPr>
        <sz val="10"/>
        <rFont val="宋体"/>
        <charset val="134"/>
      </rPr>
      <t>万元：（1）林火视频监控系统</t>
    </r>
    <r>
      <rPr>
        <sz val="10"/>
        <rFont val="Times New Roman"/>
        <charset val="134"/>
      </rPr>
      <t>1</t>
    </r>
    <r>
      <rPr>
        <sz val="10"/>
        <rFont val="宋体"/>
        <charset val="134"/>
      </rPr>
      <t>套，投资</t>
    </r>
    <r>
      <rPr>
        <sz val="10"/>
        <rFont val="Times New Roman"/>
        <charset val="134"/>
      </rPr>
      <t>300</t>
    </r>
    <r>
      <rPr>
        <sz val="10"/>
        <rFont val="宋体"/>
        <charset val="134"/>
      </rPr>
      <t>万。（2）护林员管理系统一套投资</t>
    </r>
    <r>
      <rPr>
        <sz val="10"/>
        <rFont val="Times New Roman"/>
        <charset val="134"/>
      </rPr>
      <t>50</t>
    </r>
    <r>
      <rPr>
        <sz val="10"/>
        <rFont val="宋体"/>
        <charset val="134"/>
      </rPr>
      <t>万元。（3）风力灭火机</t>
    </r>
    <r>
      <rPr>
        <sz val="10"/>
        <rFont val="Times New Roman"/>
        <charset val="134"/>
      </rPr>
      <t>30</t>
    </r>
    <r>
      <rPr>
        <sz val="10"/>
        <rFont val="宋体"/>
        <charset val="134"/>
      </rPr>
      <t>台，投资</t>
    </r>
    <r>
      <rPr>
        <sz val="10"/>
        <rFont val="Times New Roman"/>
        <charset val="134"/>
      </rPr>
      <t>15</t>
    </r>
    <r>
      <rPr>
        <sz val="10"/>
        <rFont val="宋体"/>
        <charset val="134"/>
      </rPr>
      <t>万元。3、森林病虫害防治及其基础设施建设资</t>
    </r>
    <r>
      <rPr>
        <sz val="10"/>
        <rFont val="Times New Roman"/>
        <charset val="134"/>
      </rPr>
      <t xml:space="preserve"> 106</t>
    </r>
    <r>
      <rPr>
        <sz val="10"/>
        <rFont val="宋体"/>
        <charset val="134"/>
      </rPr>
      <t>万元。4、国有林场基础设施建设投资</t>
    </r>
    <r>
      <rPr>
        <sz val="10"/>
        <rFont val="Times New Roman"/>
        <charset val="134"/>
      </rPr>
      <t>300</t>
    </r>
    <r>
      <rPr>
        <sz val="10"/>
        <rFont val="宋体"/>
        <charset val="134"/>
      </rPr>
      <t>万元：（1）瞭望台升级改造投资</t>
    </r>
    <r>
      <rPr>
        <sz val="10"/>
        <rFont val="Times New Roman"/>
        <charset val="134"/>
      </rPr>
      <t>50</t>
    </r>
    <r>
      <rPr>
        <sz val="10"/>
        <rFont val="宋体"/>
        <charset val="134"/>
      </rPr>
      <t>万元。（2）管护房建设投资</t>
    </r>
    <r>
      <rPr>
        <sz val="10"/>
        <rFont val="Times New Roman"/>
        <charset val="134"/>
      </rPr>
      <t>120</t>
    </r>
    <r>
      <rPr>
        <sz val="10"/>
        <rFont val="宋体"/>
        <charset val="134"/>
      </rPr>
      <t>万元等。</t>
    </r>
  </si>
  <si>
    <t>元谋县古树名木保护管理项目</t>
  </si>
  <si>
    <r>
      <rPr>
        <sz val="10"/>
        <rFont val="宋体"/>
        <charset val="134"/>
      </rPr>
      <t>1、古树名木保护信息化、智能化建设，预计投资</t>
    </r>
    <r>
      <rPr>
        <sz val="10"/>
        <rFont val="Times New Roman"/>
        <charset val="134"/>
      </rPr>
      <t>1000</t>
    </r>
    <r>
      <rPr>
        <sz val="10"/>
        <rFont val="宋体"/>
        <charset val="134"/>
      </rPr>
      <t>万元。2、古树名木保护基础设施建设和管护工作</t>
    </r>
    <r>
      <rPr>
        <sz val="10"/>
        <rFont val="Times New Roman"/>
        <charset val="134"/>
      </rPr>
      <t xml:space="preserve"> </t>
    </r>
    <r>
      <rPr>
        <sz val="10"/>
        <rFont val="宋体"/>
        <charset val="134"/>
      </rPr>
      <t>（</t>
    </r>
    <r>
      <rPr>
        <sz val="10"/>
        <rFont val="Times New Roman"/>
        <charset val="134"/>
      </rPr>
      <t>500</t>
    </r>
    <r>
      <rPr>
        <sz val="10"/>
        <rFont val="宋体"/>
        <charset val="134"/>
      </rPr>
      <t>万元</t>
    </r>
    <r>
      <rPr>
        <sz val="10"/>
        <rFont val="Times New Roman"/>
        <charset val="134"/>
      </rPr>
      <t>/</t>
    </r>
    <r>
      <rPr>
        <sz val="10"/>
        <rFont val="宋体"/>
        <charset val="134"/>
      </rPr>
      <t>年），预计投资</t>
    </r>
    <r>
      <rPr>
        <sz val="10"/>
        <rFont val="Times New Roman"/>
        <charset val="134"/>
      </rPr>
      <t>2500</t>
    </r>
    <r>
      <rPr>
        <sz val="10"/>
        <rFont val="宋体"/>
        <charset val="134"/>
      </rPr>
      <t>万元。3、古树名木种质资源基因库建设，及古树名木种质资源科技推广、扩繁试验示范，预计投资</t>
    </r>
    <r>
      <rPr>
        <sz val="10"/>
        <rFont val="Times New Roman"/>
        <charset val="134"/>
      </rPr>
      <t>1500</t>
    </r>
    <r>
      <rPr>
        <sz val="10"/>
        <rFont val="宋体"/>
        <charset val="134"/>
      </rPr>
      <t>万元。</t>
    </r>
  </si>
  <si>
    <t>（三）节能环保产业</t>
  </si>
  <si>
    <t>金沙江干热河谷元谋县草原资源调查及监测建设项目</t>
  </si>
  <si>
    <r>
      <rPr>
        <sz val="10"/>
        <rFont val="宋体"/>
        <charset val="134"/>
      </rPr>
      <t xml:space="preserve">1、掌握全县草原发展状况，规划建设草原资源调查及监测县级站 </t>
    </r>
    <r>
      <rPr>
        <sz val="10"/>
        <rFont val="Times New Roman"/>
        <charset val="134"/>
      </rPr>
      <t>1</t>
    </r>
    <r>
      <rPr>
        <sz val="10"/>
        <rFont val="宋体"/>
        <charset val="134"/>
      </rPr>
      <t>个，</t>
    </r>
    <r>
      <rPr>
        <sz val="10"/>
        <rFont val="Times New Roman"/>
        <charset val="134"/>
      </rPr>
      <t>10</t>
    </r>
    <r>
      <rPr>
        <sz val="10"/>
        <rFont val="宋体"/>
        <charset val="134"/>
      </rPr>
      <t>乡镇及</t>
    </r>
    <r>
      <rPr>
        <sz val="10"/>
        <rFont val="Times New Roman"/>
        <charset val="134"/>
      </rPr>
      <t>3</t>
    </r>
    <r>
      <rPr>
        <sz val="10"/>
        <rFont val="宋体"/>
        <charset val="134"/>
      </rPr>
      <t>个林场监测站点</t>
    </r>
    <r>
      <rPr>
        <sz val="10"/>
        <rFont val="Times New Roman"/>
        <charset val="134"/>
      </rPr>
      <t>14</t>
    </r>
    <r>
      <rPr>
        <sz val="10"/>
        <rFont val="宋体"/>
        <charset val="134"/>
      </rPr>
      <t>个合计投资</t>
    </r>
    <r>
      <rPr>
        <sz val="10"/>
        <rFont val="Times New Roman"/>
        <charset val="134"/>
      </rPr>
      <t>8600</t>
    </r>
    <r>
      <rPr>
        <sz val="10"/>
        <rFont val="宋体"/>
        <charset val="134"/>
      </rPr>
      <t>万元。2、每个监测站点功能包含草原地面监测、草原返青期及枯黄期监测、草原固定监测、草原常规监测、草原特征数据库调查监测、退化草原调查监测、家畜补饲情况调查及监测、草原监管及统计、草原综合指标调查和草原有害生物防治及生物多样性保护监测等业务累计费</t>
    </r>
    <r>
      <rPr>
        <sz val="10"/>
        <rFont val="Times New Roman"/>
        <charset val="134"/>
      </rPr>
      <t>500</t>
    </r>
    <r>
      <rPr>
        <sz val="10"/>
        <rFont val="宋体"/>
        <charset val="134"/>
      </rPr>
      <t>万元。</t>
    </r>
  </si>
  <si>
    <t>元谋县森林草原监测信息化体系建设项目</t>
  </si>
  <si>
    <r>
      <rPr>
        <sz val="10"/>
        <rFont val="宋体"/>
        <charset val="134"/>
      </rPr>
      <t>1、建设全县森林草原资源基础数据库、生物多样性及重点物种监测系统软硬件建设、全县林草大数据中心建设等。2、掌握全县森林草原动态发展现状，促进林草产业发展，规划建设资源监测县级站</t>
    </r>
    <r>
      <rPr>
        <sz val="10"/>
        <rFont val="Times New Roman"/>
        <charset val="134"/>
      </rPr>
      <t>1</t>
    </r>
    <r>
      <rPr>
        <sz val="10"/>
        <rFont val="宋体"/>
        <charset val="134"/>
      </rPr>
      <t>个预计实施投资</t>
    </r>
    <r>
      <rPr>
        <sz val="10"/>
        <rFont val="Times New Roman"/>
        <charset val="134"/>
      </rPr>
      <t>2600</t>
    </r>
    <r>
      <rPr>
        <sz val="10"/>
        <rFont val="宋体"/>
        <charset val="134"/>
      </rPr>
      <t>万元，</t>
    </r>
    <r>
      <rPr>
        <sz val="10"/>
        <rFont val="Times New Roman"/>
        <charset val="134"/>
      </rPr>
      <t>10</t>
    </r>
    <r>
      <rPr>
        <sz val="10"/>
        <rFont val="宋体"/>
        <charset val="134"/>
      </rPr>
      <t>乡镇及</t>
    </r>
    <r>
      <rPr>
        <sz val="10"/>
        <rFont val="Times New Roman"/>
        <charset val="134"/>
      </rPr>
      <t>3</t>
    </r>
    <r>
      <rPr>
        <sz val="10"/>
        <rFont val="宋体"/>
        <charset val="134"/>
      </rPr>
      <t>个林场监测站点</t>
    </r>
    <r>
      <rPr>
        <sz val="10"/>
        <rFont val="Times New Roman"/>
        <charset val="134"/>
      </rPr>
      <t>13</t>
    </r>
    <r>
      <rPr>
        <sz val="10"/>
        <rFont val="宋体"/>
        <charset val="134"/>
      </rPr>
      <t>个预计实施投资</t>
    </r>
    <r>
      <rPr>
        <sz val="10"/>
        <rFont val="Times New Roman"/>
        <charset val="134"/>
      </rPr>
      <t>460</t>
    </r>
    <r>
      <rPr>
        <sz val="10"/>
        <rFont val="宋体"/>
        <charset val="134"/>
      </rPr>
      <t>万元（按每个站点投资</t>
    </r>
    <r>
      <rPr>
        <sz val="10"/>
        <rFont val="Times New Roman"/>
        <charset val="134"/>
      </rPr>
      <t>20</t>
    </r>
    <r>
      <rPr>
        <sz val="10"/>
        <rFont val="宋体"/>
        <charset val="134"/>
      </rPr>
      <t>万元）。4、预计投资规模</t>
    </r>
    <r>
      <rPr>
        <sz val="10"/>
        <rFont val="Times New Roman"/>
        <charset val="134"/>
      </rPr>
      <t>:</t>
    </r>
    <r>
      <rPr>
        <sz val="10"/>
        <rFont val="宋体"/>
        <charset val="134"/>
      </rPr>
      <t>草原监测县级和乡级信息化管理体系建设及维护维修管理（信息化软件系统及设备）预计五年实施投资</t>
    </r>
    <r>
      <rPr>
        <sz val="10"/>
        <rFont val="Times New Roman"/>
        <charset val="134"/>
      </rPr>
      <t>800</t>
    </r>
    <r>
      <rPr>
        <sz val="10"/>
        <rFont val="宋体"/>
        <charset val="134"/>
      </rPr>
      <t>万元。4、建立健全完善的草原监测管理体系相关数据系统设施设备建设等预计五年实施投资</t>
    </r>
    <r>
      <rPr>
        <sz val="10"/>
        <rFont val="Times New Roman"/>
        <charset val="134"/>
      </rPr>
      <t>4200</t>
    </r>
    <r>
      <rPr>
        <sz val="10"/>
        <rFont val="宋体"/>
        <charset val="134"/>
      </rPr>
      <t>万元。5、实施森林草原现地监测各项日常工作开展支付资金预计五年实施投资</t>
    </r>
    <r>
      <rPr>
        <sz val="10"/>
        <rFont val="Times New Roman"/>
        <charset val="134"/>
      </rPr>
      <t xml:space="preserve"> 1050</t>
    </r>
    <r>
      <rPr>
        <sz val="10"/>
        <rFont val="宋体"/>
        <charset val="134"/>
      </rPr>
      <t>万元。</t>
    </r>
  </si>
  <si>
    <t>元谋县长江经济带干流支流森林草原防灭火基础设施建设项目</t>
  </si>
  <si>
    <r>
      <rPr>
        <sz val="10"/>
        <rFont val="宋体"/>
        <charset val="134"/>
      </rPr>
      <t>1、建设</t>
    </r>
    <r>
      <rPr>
        <sz val="10"/>
        <rFont val="Times New Roman"/>
        <charset val="134"/>
      </rPr>
      <t>600</t>
    </r>
    <r>
      <rPr>
        <sz val="10"/>
        <rFont val="宋体"/>
        <charset val="134"/>
      </rPr>
      <t>平方米县级扑火专业队训练场地。2、升级改造野外高清智能监控摄像头</t>
    </r>
    <r>
      <rPr>
        <sz val="10"/>
        <rFont val="Times New Roman"/>
        <charset val="134"/>
      </rPr>
      <t xml:space="preserve"> 80</t>
    </r>
    <r>
      <rPr>
        <sz val="10"/>
        <rFont val="宋体"/>
        <charset val="134"/>
      </rPr>
      <t>个。3、购置中小型扑火机具</t>
    </r>
    <r>
      <rPr>
        <sz val="10"/>
        <rFont val="Times New Roman"/>
        <charset val="134"/>
      </rPr>
      <t>100</t>
    </r>
    <r>
      <rPr>
        <sz val="10"/>
        <rFont val="宋体"/>
        <charset val="134"/>
      </rPr>
      <t>台。4、在国有林场、</t>
    </r>
    <r>
      <rPr>
        <sz val="10"/>
        <rFont val="Times New Roman"/>
        <charset val="134"/>
      </rPr>
      <t>10</t>
    </r>
    <r>
      <rPr>
        <sz val="10"/>
        <rFont val="宋体"/>
        <charset val="134"/>
      </rPr>
      <t>乡镇建设防火隔离带</t>
    </r>
    <r>
      <rPr>
        <sz val="10"/>
        <rFont val="Times New Roman"/>
        <charset val="134"/>
      </rPr>
      <t>300</t>
    </r>
    <r>
      <rPr>
        <sz val="10"/>
        <rFont val="宋体"/>
        <charset val="134"/>
      </rPr>
      <t>公里，购置通信设备</t>
    </r>
    <r>
      <rPr>
        <sz val="10"/>
        <rFont val="Times New Roman"/>
        <charset val="134"/>
      </rPr>
      <t>50</t>
    </r>
    <r>
      <rPr>
        <sz val="10"/>
        <rFont val="宋体"/>
        <charset val="134"/>
      </rPr>
      <t>套，特种应急救援车辆</t>
    </r>
    <r>
      <rPr>
        <sz val="10"/>
        <rFont val="Times New Roman"/>
        <charset val="134"/>
      </rPr>
      <t>12</t>
    </r>
    <r>
      <rPr>
        <sz val="10"/>
        <rFont val="宋体"/>
        <charset val="134"/>
      </rPr>
      <t>辆。5、建设防火专业水池</t>
    </r>
    <r>
      <rPr>
        <sz val="10"/>
        <rFont val="Times New Roman"/>
        <charset val="134"/>
      </rPr>
      <t>30</t>
    </r>
    <r>
      <rPr>
        <sz val="10"/>
        <rFont val="宋体"/>
        <charset val="134"/>
      </rPr>
      <t>个。6、森林草原防灭火指挥信息化建设</t>
    </r>
    <r>
      <rPr>
        <sz val="10"/>
        <rFont val="Times New Roman"/>
        <charset val="134"/>
      </rPr>
      <t xml:space="preserve"> 1</t>
    </r>
    <r>
      <rPr>
        <sz val="10"/>
        <rFont val="宋体"/>
        <charset val="134"/>
      </rPr>
      <t>套，瞭望台升级改造</t>
    </r>
    <r>
      <rPr>
        <sz val="10"/>
        <rFont val="Times New Roman"/>
        <charset val="134"/>
      </rPr>
      <t>2</t>
    </r>
    <r>
      <rPr>
        <sz val="10"/>
        <rFont val="宋体"/>
        <charset val="134"/>
      </rPr>
      <t>个。</t>
    </r>
  </si>
  <si>
    <t>乌东德库区元谋县消落区生态环境保护项目</t>
  </si>
  <si>
    <t>1、保留保护区项目1个，岸线长度105.33公里。2、生态修复类项目8个，生态修复共25段，涉及消落区面积3.78平方公里，岸线长度46.73公里，对区域内淹没村庄的，在存贮原址处实施生态修复工程。3、工程治理类项目4个，工程治理区共9段，涉及消落区面积4.04平方公里，岸线长度36.02公里。</t>
  </si>
  <si>
    <t>元谋县长江经济带废弃露天矿山生态修复项目</t>
  </si>
  <si>
    <t>对全县17座废弃露天矿山（总面积约900亩）实施坡面危岩、浮石清理，修建截水沟、挡土墙，矿区地表客土平整及景观绿化等。</t>
  </si>
  <si>
    <t>云南省元谋县黄瓜园镇牛街干河二期（把业-牛街段）泥石流治理工程项目</t>
  </si>
  <si>
    <t>新建谷坊坝、固床坝，护岸堤等。</t>
  </si>
  <si>
    <t>云南省元谋县元马镇乐甫泥石流治理工程项目</t>
  </si>
  <si>
    <t>云南省元谋县江边乡集镇地质灾害防治综合治理工程项目</t>
  </si>
  <si>
    <t>江边乡集镇发育的 4 条泥石流沟，扒蒿箐泥石流、干河箐泥石流、启宪大箐泥石流（二期）、席草箐泥石流进行地质灾害防治综合治理，主要实施生态修复，工程修建拦渣坝，谷坊坝，固床坝，U型排导槽等。</t>
  </si>
  <si>
    <t>云南省元谋县老城乡挨小河泥石流治理工程项目</t>
  </si>
  <si>
    <t>云南省元谋县羊街镇地质灾害防治综合治理工程项目</t>
  </si>
  <si>
    <t>区域内中、小型地质灾害综合治理项目。</t>
  </si>
  <si>
    <t>云南省元谋县黄瓜园镇地质灾害防治综合治理工程项目</t>
  </si>
  <si>
    <t>云南省元谋县老城地质灾害防治综合治理工程项目</t>
  </si>
  <si>
    <t>云南省元谋县元马镇地质灾害防治综合治理工程项目</t>
  </si>
  <si>
    <t>云南省元谋县物茂乡地质灾害防治综合治理工程项目</t>
  </si>
  <si>
    <t>云南省元谋县平田乡地质灾害防治综合治理工程项目</t>
  </si>
  <si>
    <t>云南省元谋县新华乡地质灾害防治综合治理工程项目</t>
  </si>
  <si>
    <t>云南省元谋县姜驿乡地质灾害防治综合治理工程项目</t>
  </si>
  <si>
    <t>云南省元谋县凉山乡地质灾害防治综合治理工程项目</t>
  </si>
  <si>
    <t>云南省元谋县金沙江干热河谷地区地质灾害防治综合监测项目</t>
  </si>
  <si>
    <t>金沙江干热河谷地区地质灾害智能监测平台。</t>
  </si>
  <si>
    <t>元谋县耕地修复建设项目</t>
  </si>
  <si>
    <t>受污染、损毁耕地修复治理。</t>
  </si>
  <si>
    <t>元谋县地质文化村（镇）建设项目</t>
  </si>
  <si>
    <t>根据元谋土林、金沙江干热河谷地形地貌等资源禀赋、社会经济发展水平以及产业发展状况，因地制宜，突出特色，建设地质文化村（镇）建设项目。建设“地质+生态旅游”、“地质+生态农业”、“地质+自然教育”、“地质+生态康养”、“地质+综合服务”等建设项目。</t>
  </si>
  <si>
    <t>元谋县地质灾害工程治理修复与环境保护项目</t>
  </si>
  <si>
    <t>对已建地质灾害治理项目进行工程修复、治理工程影响区范围进行生态修复。</t>
  </si>
  <si>
    <t>元谋县集中式饮用水源地径流区水污染防治工程建设项目</t>
  </si>
  <si>
    <t>本项目为水源地水污染防治工程，主要工程内容包括农村生活面源污染控制工程、入库河口湿地工程及水源地保护区防护工程等。</t>
  </si>
  <si>
    <t>金沙江干流龙川江元谋段流域生态环境安全质量在线监测项目</t>
  </si>
  <si>
    <t>本项目为水源地水污染防治工程，主要工程内容包括龙川江流域国控、省控断面自动水质监测设施配备，监测能力建设。</t>
  </si>
  <si>
    <t>金沙江干流龙川江元谋段流域绿色产业发展规划建设项目</t>
  </si>
  <si>
    <t>热带水果种植面积200余亩、热带蔬菜种植面积200余亩、热带净水渔业发展面积200余亩。</t>
  </si>
  <si>
    <t>金沙江干流龙川江元谋段上游湿地生态功能提升项目</t>
  </si>
  <si>
    <t>县城区至黄瓜园镇恢复湿地300余亩。</t>
  </si>
  <si>
    <t>金沙江干流龙川江元谋段流域农村面源生活污水统防统治项目</t>
  </si>
  <si>
    <t>金沙江干流龙川江元谋段流域元马镇、羊街镇、黄瓜园镇、老城乡、物茂乡、平田乡、新华乡、江边乡沿岸农村生活污水管网改造、集中处理，农村面源污染治理，流域水环境生态修复。</t>
  </si>
  <si>
    <t>龙川江元谋县元马镇水污染防治项目</t>
  </si>
  <si>
    <t>本项目范围位于元谋县元马镇，共涉及3个社区7个自然村，主要开展村落污水收集处理工程，主要工程内容如下：1、生活污水收集工程：新建300×400毫米及500×600毫米排污暗沟4.1公里，DN300污水主管11.0公里，DN150、DN110支管及入户管36.0公里。2、集中式生活污水处理工程：新建处理规模20立方米/天的一体化污水处理设备+人工湿地系统1座，50立方米/天的一体化污水处理设备+人工湿地系统8座。3、分散式生活污水处理工程：新建四格净化池系统102座。</t>
  </si>
  <si>
    <t>龙川江元谋县黄瓜园镇水污染防治项目</t>
  </si>
  <si>
    <t>1、生活污水收集工程：新建300×400毫米及500×600毫米排污暗沟2.8公里，DN300污水主管7.5公里，DN150、DN110支管及入户管28.2公里。2、集中式生活污水处理工程：新建处理规模50立方米/天的接触氧化污水处理设备+人工湿地系统3座，80立方米/天的接触氧化污水处理设备+人工湿地系统1座，120立方米/天的接触氧化污水处理设备+人工湿地系统2座。3、分散式生活污水处理工程：新建四格净化池系统130座。</t>
  </si>
  <si>
    <t>金沙江一级支流龙川江元谋段流域黄瓜园镇北片区湿地恢复示范项目</t>
  </si>
  <si>
    <t>金沙江一级支流龙川江元谋段流域黄瓜园镇北片区湿地恢复示范项目，建设面积600余亩。主要建设内容分为以下五大区域治理与修复：陆生带、湿生带、水生带区域治理与修复工程和后续管理和评估研究工程。</t>
  </si>
  <si>
    <t>金沙江支流龙川江元谋县污水处理厂提标改造工程</t>
  </si>
  <si>
    <t>对元谋县污水处理厂进行提标改造，增设深度处理单元，使其排放标准由一级B标提升为一级A标，项目规模1.5万立方米/天。</t>
  </si>
  <si>
    <t>金沙江支流龙川江元谋县污水处理厂中水循环利用示范项目</t>
  </si>
  <si>
    <t>在元谋县污水处理厂处理设施后端增设中水回用设施，中水回用设施规模为8000立方米/天，包括深度处理设施、加氯设备、提升泵房等，并铺设中水输送压力管长约1公里和高位水池5000立方米，中水配水管长约3公里。</t>
  </si>
  <si>
    <t>金沙江支流龙川江元谋县污水处理厂尾水湿地工程</t>
  </si>
  <si>
    <t>在元谋县污水处理厂出水口和排放水体之间，增设尾水湿地，对污水处理厂尾水进一步进行处理，减轻尾水对水体的影响，项目规模暂按1.5万立方米/天考虑（若与中水回用项目同步实施，则相应减小本湿地项目的规模）</t>
  </si>
  <si>
    <t>金沙江支流龙川江元谋县污水处理厂污泥处理处置工程</t>
  </si>
  <si>
    <t>对元谋县污水处理厂所产生的污泥进行处理处置，拟采用好氧发酵制肥的工艺路线，近期规模10吨/天，远期规模15吨/天。</t>
  </si>
  <si>
    <t>金沙江一级支流元谋县地下水情况核查及水污染防治项目</t>
  </si>
  <si>
    <t>对元谋县地下水水系进行调查，选取典型的地下水断面建设地下水监测点，分析元谋县地下水污染现状，并根据污染情况、污染源分布制定地下水保护的方案及规划。</t>
  </si>
  <si>
    <t>乌东德搬迁地“林水结合”循环经济项目</t>
  </si>
  <si>
    <t>利用乌东德搬迁地污水处理工程尾水灌溉当地荒山，造竹林4500亩。</t>
  </si>
  <si>
    <t>龙川江西片区生态提升水土涵养示范工程</t>
  </si>
  <si>
    <t>利用乔灌草结合造水土涵养林，留住外界调水来的水资源，提森地下潜水水位，提高区域森林郁闭度。</t>
  </si>
  <si>
    <t>元谋县龙川江流域普登河水环境综合治理工程项目</t>
  </si>
  <si>
    <t>1、在重点河段划定缓冲带、减轻生产生活对普登河水质的影响。2、对普登河滨缓冲带进行生态修复。</t>
  </si>
  <si>
    <t>元谋县帕地—华竹—大己保段农村人居环境综合整治项目</t>
  </si>
  <si>
    <t>项目建设内容主要为：1、实施农村生活污水治理工程。2、积极推进城乡一体化垃圾清运设施建设工程。3、河道综合治理工程。开展农村生活垃圾分类减量和资源化利用，采取污染治理与资源利用相结合、工程措施与生态措施相结合、集中与分散相结合的模式，推广低成本、低能耗、易维护、高效率的污染处理设施、技术。</t>
  </si>
  <si>
    <t>长江经济带金沙江流域元谋片区生态修复工程项目</t>
  </si>
  <si>
    <t>项目建设内容主要为：1、龙川江湿地公园建设总面积为700亩，其中建设湿地公园水质净化区26.92亩、游赏区273.72亩和生态恢复区399.36亩，丙间河入水口湿地建设总面积为13亩。2、龙川江、蜻岭河、勐岗河、永定河元谋段水体修复和生物多样性保护。3、沿岸6个乡镇30万亩农业面源污染治理。4、丙间水库、麻柳水库、河尾水库等【小（二）型水库58座，小（一）水库9座，中型水库6座】库塘水环境修复治理。</t>
  </si>
  <si>
    <t>元谋县农村生活污水收集处理项目</t>
  </si>
  <si>
    <t>10乡镇78个行政村627个自然村农村生活污水收集处理本项目为水源地水污染防治工程。具体为：1、新建截污沟渠189000米，500x600毫米截污沟渠93750米，1000x1000毫米格栅沉砂井1250座，截流井500座；新建污水处理系统500座，总处理规模18000立方米/天。2.配置有效容积为2立方米的垃圾斗600个，拉臂式拉圾车100辆，垃圾清扫工具1000套。3.设立生态环境永久宣传牌500个。</t>
  </si>
  <si>
    <t>金沙江一级支流龙川江元谋段云南闭壳龟栖息地生态环境提升项目</t>
  </si>
  <si>
    <t>项目建设内容为：金沙江一级云南闭壳龟博物馆，规划建设总面积600亩，其中展览中心规划建设面积150亩，科研中心规划建设面积150亩，服务中心规划建设面积150亩，文化中心规划建设面积150亩。</t>
  </si>
  <si>
    <t>元谋县官沟治理项目</t>
  </si>
  <si>
    <t>元谋县官沟全段水环境治理，沟渠修复维护。</t>
  </si>
  <si>
    <t>云南省农业科学院金沙江干热河谷大型水电库区流域高值清洁型生态农业建设技术研究与示范项目</t>
  </si>
  <si>
    <t>本项目探索库区生态产业的高值、高效、清洁田间管理模式，建设库区实体试验示范区，为金沙江大型水电库区的水环境安全防控及库区移民的安稳致富提供支撑。对库区移民的产业转型和升级提供示范样板。重点开展：1.小流域高效生态农业模式建设与示范。2.小流域农地水土流失与面源污染控制技术。3.高值清洁生态农业小流域综合构建模式与示范。</t>
  </si>
  <si>
    <t>元谋县林峰绿色食品有限责任公司脱水蔬菜污水处理自动化技术试验研究项目</t>
  </si>
  <si>
    <t>工厂生产环境卫生提升改造，包括建设污水处理池进行污水净化处理，使排放污水达到洁净标准。建设加工生产线将煤炉改为电控，真空烘烤，自动化控温技术，加工全程利用智能化联动。</t>
  </si>
  <si>
    <t>龙川江元谋县城区段水环境综合治理项目</t>
  </si>
  <si>
    <t>完善城市污水管网：新建污水管网54818米（接县城污水处理厂），新建圆形混泥土污水沉泥井496座，圆形混泥土污水检查井1346座；龙川江元谋县城永武高速3号桥12+088米至13+088米段区水环境综合治理，治理长度1公里,河底污泥清理63250立方米，生态护坡1公里（12560平方米），两岸植被绿化7189平方米。</t>
  </si>
  <si>
    <t>金沙江流域径流沙地河生态修复建设项目</t>
  </si>
  <si>
    <t>主要建设生态植被修复,地形整理,治理水体，新建道路,改造道路廊道,栈道,桥梁4座,拦河坝2座，及相关配套设施。</t>
  </si>
  <si>
    <t>金沙江流域径流雷涡河生态修复建设项目</t>
  </si>
  <si>
    <t>主要包括绿化植被修复、河道治理、游步道，步行桥等配套设施。</t>
  </si>
  <si>
    <t>元谋县海绵城市建设项目</t>
  </si>
  <si>
    <t>对县城规划区内河道沿岸按海绵城市进行生态景观治理，包括龙川江西岸、大箐河两岸、沙地河两岸总长8公里。</t>
  </si>
  <si>
    <t>元谋县城市生活垃圾处理厂搬迁建设项目</t>
  </si>
  <si>
    <t>垃圾热解厂和垃圾填埋场两个部分。垃圾坝、截洪沟、环境监测系统、填埋作业设施与设备、进场道路、场内外排水等。</t>
  </si>
  <si>
    <t>元谋县城区垃圾分类收集转运项目</t>
  </si>
  <si>
    <t>在老城区新建日处理垃圾100吨城市生活垃圾转运站，在新城区新建日处理垃圾100吨城市生活垃圾转运站，完善垃圾收集设施。</t>
  </si>
  <si>
    <t>元谋县固体废弃物处理厂建设项目</t>
  </si>
  <si>
    <t>建设1座建筑垃圾资源化利用处理厂，对全县建筑垃圾进行资源化利用处置。</t>
  </si>
  <si>
    <t>元谋县城市污水处理厂提标改造及污泥无害化处置中心工程项目</t>
  </si>
  <si>
    <t>新建出水标准从一级B标提升至一级A标。新建污水处理厂污泥无害化处置配套设施，实现污泥无害化、资源化处置。</t>
  </si>
  <si>
    <t>乡镇垃圾污水处理及市政给排水设施建设项目</t>
  </si>
  <si>
    <t>10乡镇垃圾污水集中无害化处理设施建设（包括农村垃圾户收集、村转运、镇处理设备设施）；10乡镇集镇市政供排水管网建设、市政截污主干管建设等。</t>
  </si>
  <si>
    <t>金沙江流域化肥农药减量增效示范区建设项目</t>
  </si>
  <si>
    <t>建设农作物化肥农药减量增效示范区45万亩，持续推进化肥农药使用量负增长。1、调整优化农业种植结构，实施增施有机肥40万亩、实施秸秆还田30万亩、水肥一体化技术示范35万亩；2、推广使用高效低毒低残留农药、“四诱技术”、新型高效施药器械等综合防控技术，建设农药包装废弃物定点回收站1000个、农业面源物垃圾处理池5000个。</t>
  </si>
  <si>
    <t>元谋县耕地轮作制度试点项目</t>
  </si>
  <si>
    <t>实施轮作面积3万亩，调整种植结构，优化轮作模式，示范推广“水稻、玉米+蔬菜+青黄豆”、“水稻、玉米、烤烟+豆类作物”轮作模式，实现改良土壤、提升耕地地力与化肥、农药减量增效有机结合，保护生态环境。</t>
  </si>
  <si>
    <t>元谋绿色果蔬有机肥替代化肥项目</t>
  </si>
  <si>
    <t>实施果蔬有机肥替代化肥示范20万亩，大力推广“有机肥+配方肥”技术、水肥一体化技术、推广微生物菌剂土壤活化技术、秸秆还田和生态种植技术。</t>
  </si>
  <si>
    <t>元谋县畜禽粪污资源化利用整县推进项目</t>
  </si>
  <si>
    <t>1、10乡镇规模养殖场粪污处理配套设施升级改造利用设施完善。2、畜禽粪污村落处理示范点及集中处理中心建设。建设5个畜禽粪污村落处理示范点。3、粪污集中处理中心建设。建设年产3万吨有机肥加工厂1座。4、集中粪污利用中心建设。配套储气柜1000立方米，站内沼液池2000立方米，脱硫器6个等设施。</t>
  </si>
  <si>
    <t>元谋县病死畜禽无害化处理体系建设项目</t>
  </si>
  <si>
    <t>1、建设病死畜禽无害化处理中心建设，新建办公、生活用房和无害化处理厂房，配备病死动物装载、冷藏、化制、发酵等设施设备和运输车辆、环境冲洗消毒设施设备、废弃废水收集处理等环保设施。2、支持大型养殖场、屠宰场、专业合作组织和乡镇畜牧兽医站建设20个病死畜禽无害化处理场或病死畜禽收集处理网点，配备病死动物装载、化制、发酵等设施设备和运输车辆、环境冲洗消毒设施设备、废弃废水收集处理等环保设施。</t>
  </si>
  <si>
    <t>元谋县运输畜禽车辆清洗消毒中心建设项目</t>
  </si>
  <si>
    <t>新建县城畜禽运输车辆清洗、消毒中心，建设清污车辆停车场、办公及化验室楼等基建工程，配备水井、抽水机械、污水收集处理、变压器及输电线路、液化气站、全自动底盘清洗+人工清洗、消毒通道及全自动消毒设备、全自动烘干设备、办公设备、清洗消毒信息收集报送设备等。</t>
  </si>
  <si>
    <t>元谋县长江经济带农业面源污染治理建设项目</t>
  </si>
  <si>
    <t>建设龙川河沿岸农业面源污染治理10万亩。农田有机污染物绿色生物及物理联合修复，坡耕地径流集蓄与再利用，农药包装废弃物回收，畜禽养殖污染减量与高效生态处理，新型标准地膜与农田高强度地膜回收。</t>
  </si>
  <si>
    <t>元谋县重金属污染控制与治理建设项目</t>
  </si>
  <si>
    <t>建设规模5万亩。作物轮作栽培与减污，重金属低活性的农田土壤管理，降低作物重金属吸收的水分管理，降低作物重金属吸收的肥料应用，重金属污染生态修复。</t>
  </si>
  <si>
    <t>元谋县农村人居环境整治项目</t>
  </si>
  <si>
    <t>1、完成全县10个乡（镇）镇区、78个行政村、627个自然村农村生活垃圾收运、处置设施建设。2、完成全县10乡（镇）镇区和村庄农村生活污水处理设施设备及配套管网建设。3、完成全县627个自然村506座农村公共厕所改造提升，达到农村二类无害化卫生公厕标准，配置78台厕所粪污吸运车辆，推进厕所粪污无害化处理和资源化利用。</t>
  </si>
  <si>
    <t>元谋县农业环境综合治理建设项目</t>
  </si>
  <si>
    <t>化肥农药使用量负增长行动，推进有机肥替代化肥，畜禽粪污资源化利用，病死畜无害化处理，农作物秸秆综合利用，废弃农膜回收，病虫害绿色防控，农村水环境治理和农村饮用水水源保护，实施农村生态清洁小流域建设，推进土壤污染治理与修复，开展非正规垃圾堆放点排查整治，农村环境监管。建设30个村。</t>
  </si>
  <si>
    <t>元谋县农业废弃物循环利用建设项目</t>
  </si>
  <si>
    <t>建设规模8万亩。秸秆机械化还田，秸秆成型饲料调制配方和加工，秸秆饲料发酵，秸秆新型燃料化，秸秆有机肥生产，畜禽养殖场三改两分再利用，畜禽养殖废弃物堆肥发酵成套设备，家庭农场废弃物异位发酵，池塘绿色生态循环养殖。</t>
  </si>
  <si>
    <t>元谋县废弃果蔬无害化处理建设项目</t>
  </si>
  <si>
    <t>建设年处理废弃果蔬80万吨生产线，生物天然气年产量达1400万方，固态有机肥年产量达5.2万吨。</t>
  </si>
  <si>
    <t>长江经济带金沙江流域元谋段林业生态保护与修复工程</t>
  </si>
  <si>
    <t>规划建设内容和规模：1、造林：人工造林14万亩，补植补造0.2万亩，桉树替代种植3.2万亩，经济林种植0.9万亩。2、封山育林10.6万亩。3、森林抚育4.1万亩。4、森林管护32万亩。5、湿地保护规划4.5万亩。6、乡村道路绿化37.358公里；美丽乡村绿化2.5万亩。7、苗圃基地建设0.03万亩。8、引水工程25.2公里。（项目正在进行规划并计划2021年初开展可研，争取项目开工。）</t>
  </si>
  <si>
    <t>一、森林生态效益补偿每年100.5万亩，五年投资8040万元；二、森林管护每年150万亩，五年投资500万元；三、森林抚育3万亩，投资600万元。</t>
  </si>
  <si>
    <t>元谋县低产林提质改造</t>
  </si>
  <si>
    <t>人工林低效林提质增效建设10万亩，每亩200元。</t>
  </si>
  <si>
    <t>元谋县新一轮退耕还林工程</t>
  </si>
  <si>
    <t>一、金沙江重要水源地15度以上及生态脆弱陡坡地退耕还林造林0.5万亩。（一）中央补助每亩造林资金1600元；（二）自筹管网配套、林木抚育资金每亩3400元。</t>
  </si>
  <si>
    <t>元谋县陡坡地生态治理项目</t>
  </si>
  <si>
    <t>一、近城面山、G5京昆调速公路陡坡地生态治理0.5万亩。（一）省级财政补助每亩造林资金1500元；（二）森林扶育每亩200元；（三）自筹管网配套、林木抚育资金每亩3500元。</t>
  </si>
  <si>
    <t>元谋县自然保护地保护与可持续发展建设项目</t>
  </si>
  <si>
    <t>一、土林自然保护区建设：（一）自然保护与生态恢复工程投资405万：建设区碑3座，界碑7座，界桩86块，核心围护栏10km，解说性标牌39块。建设管护站300㎡，管护点80㎡巡护步道改建8.31km，巡护公路13.738km,常规巡护设备13套，巡护车1辆；（二）科研监测工程投资340万：开展科研项目4项，购置科研设备1套、管理信息系统软硬件设施设备1套；（三）宣教工程投资338万：建设科普宣教馆260㎡，野外宣教点2处，科普宣传教育小径2条，宣教馆设备1套，宣教解说、警示标牌80块，网站平台1个；（四）基础设施与配套工程投资253万，工程建设其他费用364万。二、风景名胜区建设：（一）基础保护设施建设投资100万，建设金沙江峡谷景区界桩500棵，界碑5座，核心围护栏10km，解说性标牌10块；（二）科研建设投资200万：建设科研监测中心及配套监测设备；（三）旅游服务中心建设投资1000万，在元谋古人类博物馆的基础上，建立元谋遗址遗迹文化展示体系，建设热坝气候 游览体系及避寒度假设施，建立健全旅游管理、游客接待、旅游应急中心。</t>
  </si>
  <si>
    <t>元谋县森林和草原有害生物防治项目</t>
  </si>
  <si>
    <t>一、开展林业和草原有害生物防治，防治面积45.5万亩：（一）7.5万亩云南松、4万亩红火蚁入侵地、7万亩核桃、1万亩桉树、16万亩经济林及10万亩草原有害生物防治；（二）防治投资50元/亩，总投资2275万元；二、加强基础设施建设：（一）规划建设林草检疫检验中心1个，林草检疫检验中心建为标准化站，投资300万元；三、总投资2575万元。</t>
  </si>
  <si>
    <t>元谋县野生动植物生物多样性保护与可持续发展项目</t>
  </si>
  <si>
    <t>境内野生植物普查，建立云南梧桐、红椿、毛红椿、龙棕等种质资源库。</t>
  </si>
  <si>
    <t>元谋县林业产业建设项目</t>
  </si>
  <si>
    <t>一、.规划建设凤梨释迦、牛油果、芒果、澳洲坚果等热带亚热带特色经济林果基地2万亩，每亩1000元，投资2000万元；二、规划建设黄檀、紫檀等珍贵用材林示范基地1万亩，每亩1000元，投资1000万元；三、规划建设野生滇橄榄资源保护与开发利用示范基地0.2万亩，投资500万元；四、规划花椒提质增效改造1万亩，每亩投资500元，投资500万元；五、规划种植沃柑等优质柑桔基地0.5万亩，每亩1000元，投资500万元；六、规划种植优质冬桃0.3万亩，每亩1000元，投资300万元；七、规划水蜜桃提质增效改造1万亩，每亩500元，投资500万元；八、规划建设野生菌资源保护与开发利用示范基地0.2万亩，每亩1000元，投资200万元；九、规划新建林下彝香山猪养殖基地1个，年养殖规模300头，出栏200头，投资300万元；十、规划在全县10个乡镇开展经济林果栽培管理和提质增效技术培训50期，共3000人次，每人次200元，投资60万元。</t>
  </si>
  <si>
    <t>元谋凤凰湖湿地公园保护修复建设项目</t>
  </si>
  <si>
    <t>保护和新建多样性的湿地生境，能极大丰富湿地公园内的湿地景观类型，为各类湿地生物提供多样化的栖息空间，实施湿地公园建设，湿地面积0.06万亩。</t>
  </si>
  <si>
    <t>元谋县森林草原病虫害监测信息系统建设项目</t>
  </si>
  <si>
    <t>一、建立以高清摄像在重点林区和草原重点区进行监测病虫害为主的信息网络系统，以无人机为移动监测为辅助信息化系统，投资860万元：（一）在国有林场3个分场每个林场安装3套高清摄像和接收终端，在羊街镇、姜驿乡云南松重点分布区安装12套高清摄像和在乡镇林业服务中心安装接收终端；（二）在元谋县林业和草原局建立信息监测监控中心，安装接收终端；（三）购置监测无人机2架。</t>
  </si>
  <si>
    <t>元谋县林草资源监测管理系统</t>
  </si>
  <si>
    <t>建设全县森林草原资源基础数据库、生物多样性及重点物种监测系统软硬件建设、全县林草大数据中心建设等，实现全县森林草原资源动态管理。</t>
  </si>
  <si>
    <t>元谋县自然公园智慧管护项目</t>
  </si>
  <si>
    <t>一、在新整合优化的2个省级自然公园（元谋土林省级地质自然公园和元谋金沙江省级森林自然公园）建设大数据平台。（一）自然公园“一张图”和资源数据库建设300万；（二）视频监控系统建设500万；（三）公园基础设施建设500万；（四）野外巡护监测管理系统建设科普宣教系统建设200万。</t>
  </si>
  <si>
    <t>元谋县植物志及古树调查编撰及数据库、信息管理系统建设项目</t>
  </si>
  <si>
    <t>委托相关科研机构开展元谋县植物资源，编撰“元谋植物志”并建立数据库和国家重点保护野生植物和古树信息管理系统，实现实时监管。</t>
  </si>
  <si>
    <t>元谋县生态保护支撑体系项目</t>
  </si>
  <si>
    <t>湿地保护与修复（湿地恢复5万亩，每亩5000元；扩大湿地面积1万亩，每亩5000元；保护管理措施投资5000万元）；林木种质资源保护5000万元；林业管护用房建设（加固改造国有林场管护用房500万元）</t>
  </si>
  <si>
    <t>金沙江中上游元谋县国家生态博物园建设项目</t>
  </si>
  <si>
    <t>1、生态博物馆建设，预计投资12000万元：博物馆基础设施建设（包含博物馆选址、建设、配套功能建设等），预计投资7000万元；生态博物馆布展等正常运营管理（包含古树木化石、古动物化石标本等展品布设，以及安防、管理、维护等运营经费），预计投资5000万元。2、金沙江大峡谷野生动物保护区（猕猴、金丝猴、穿山甲、刺猬、岩羊等国家级野生保护动物）和植物保护区（云南野生梧桐、攀枝花苏铁等国家级野生保护植物）建设，预计投资5000万元。3、动物基因遗传库和植物种质资源库建设，预计投资5000万元。4、国家生态博物园观光旅游配套基础设施建设，预计投资2500万元。5、金沙江大峡谷生态环境保护面积30万亩，每年投入资金1000万元，预计投资5000万元。</t>
  </si>
  <si>
    <t>元谋县森林公园建设项目</t>
  </si>
  <si>
    <t xml:space="preserve">羊街镇三月山、申报森林公园，开展科考、评估、申报等工作，预计投资5000万元。                                                                                                                                                                                                                                                                                                                                                                                                                                                                                                                                                                                                                                                               </t>
  </si>
  <si>
    <t>元谋县“三沿”（路沿、水沿、村沿）区域植树生态保护与修复项目</t>
  </si>
  <si>
    <t>1、路域（108国道、高速公路沿线）植树工程和管护项目建设，预计投资1500万元。2、水域（金沙江、龙川江、蜻蛉河、勐冈河）植树工程和管护项目建设，预计投资1500万元。3、城镇近山、面山及其乡村绿化美化项目工程建设，预计投资3000万元。4、植树造林后续养护，每年100万元，预计投资500万元。</t>
  </si>
  <si>
    <t>元谋县生态文明示范村建设</t>
  </si>
  <si>
    <t>2020-2025年全县建成10个生态文明示范村：1、实施乡村林业产业发展种植特色经济林果和林下种植0.2万亩（0.5万元/亩），投资1000万元 ；2、实施乡村生态环境绿化美化20个村组，建设内容包括村旁、路旁、宅（庭院）旁、水旁绿化美化，五年投资2000万元；开展古树、湿地、森林和草原资源管理保护，实现森林资源“双增”，五年投资1000万元；3、实施打造特色乡村生态旅游5个，五年投资1500万元.</t>
  </si>
  <si>
    <t>元谋县森林和草原防灭火现代化监测体系建设项目</t>
  </si>
  <si>
    <t>项目建设包括三个方面，预计投资4052万元。1、野外监控体系建设。新建森林防火瞭望台2个，升级改造野外高清智能监控摄像头80个，新增20个，预计投资500万元。2、防火指挥中心建设。包括网络布线，交换机、服务器、计算机、控制系统等硬件设施，预计投资200万元。3、通信设备体系建设。包括新建2个无线电短波中继台，购置10台森林消防指挥车，100台数字对讲机，预计投资252万元。4、修建防火水窖50个，预计投资1500万。5、修建防火隔离带300公里，预计投资300万元。6、修建防火通道80公里，800万元。7、购置扑火装备灭火机、水泵、个人防护装备等预计投资500万元。</t>
  </si>
  <si>
    <t>元谋县森林和草原病虫害防治项目</t>
  </si>
  <si>
    <t>元谋县森林和草原常规病虫害防治，每年州下达森林病虫害防治任务3万亩，草原病虫害和毒害草防治2万亩，合计防治5万亩，防治经费每亩15元，每年防治经费75万元，5年防治面积25万亩，防治经费375万元。</t>
  </si>
  <si>
    <t>元谋县草管员管理信息化体系建设项目</t>
  </si>
  <si>
    <t>“十四五”期间拟规划聘用专（兼）职草管员200人项目建设，预计将项目落实在10个乡镇和3个林场分别组织实施。投资规模:按每年每个草管员劳务支付资金为2.4万元预计五年实施投资2400万元；实施草管员县级和乡级信息化管理体系建设（信息化软件系统及设备）及维护设备投资建设，同时辅助自然保护地草原建设及草原自然公园建设项目预计实施投资3000万元；实施草管员对草原资源日常管控及巡护装备配套支付资金预计投资800万元。</t>
  </si>
  <si>
    <t>元谋县退耕还草项目</t>
  </si>
  <si>
    <t>“十四五”期间拟规划实施退耕还草1万亩建设项目，预计将项目分别落实在10个乡镇按年度计划组织实施。预计投资规模:按每亩投资0.2万元、计投资2000万元；投资退耕还草地块种植草地逐年抚育及灌溉配套设施所需资金支付2000万元；投资退耕还草种植配套管理生产辅助设施设备所需资金支付600万元等。促使退耕还草建设项目为更好的服务于我县畜牧民发展畜牧业提供基础保障。</t>
  </si>
  <si>
    <t>元谋县自然保护地监测信息化管理体系项目</t>
  </si>
  <si>
    <t>建立保护地监测信息化管理，建立大数据平台（含自然公园“一张图”和资源数据库建设），对保护地资源和环境全方位的可视化监测，使保护地内林木和草原生态系统和珍稀动植物资源得到有效的监测和保护。视频监控系统建设（主监控系统、火警热源监测系统、珍稀动植物监护系统、景区游人监控、网络传输系统、监控中心和网络中心、设施设备和装备）、野外巡护监测管理系统建设、科普宣教系统建设、生物多样性监测管理系统建设、生态环境因子（土壤、水文等因子）监测系统建设等方面的内容。</t>
  </si>
  <si>
    <t>元谋县野生动物监测信息化与管理体系项目</t>
  </si>
  <si>
    <t>建立0.4万亩弥猴保护区。通过对勐岗河、蜻蛉河流域境内弥猴等野生动物科学规范的巡护监测，调查其在该流域的生存和生境情况，为弥猴保护提供准确的一手数据和材料。规划10条野生动物巡护监测样线，通过一年四次的定期监测，记录野生动物的活动情况，调查野生动物的生境恢复情况。包括：成立20人的专业巡护监测队伍；培训业务骨干和专业巡护监测队员；规划巡护监测路线；制定巡护监测制度；购置相关设备设施及装备。</t>
  </si>
  <si>
    <t>元谋县土林地质遗迹公园</t>
  </si>
  <si>
    <t>土林州级自然保护区（下步优化整合为元谋土林国家级地质自然公园）林地（土地）国有化建设项目，预计林地投资2000元/亩，土地投资35000元/亩；元谋县土林地质地貌保护工程2万亩，元谋金沙江国家级风景自然公园26万亩，建立地质遗迹保护监测基本设施9个1200平方米和警示标牌15块界桩1250棵；金沙江两岸岸线保护与修复1.5万亩；金沙江干热河谷植被恢复修复工程15万亩；生物防火隔离0.9万亩；元谋土林水文水质监测点、土壤监测点、气象监测点600平方米，水文水质监测站150平方米，生态系统定位监测站150平方米；野外生态教育点1个300平方米；公众教育线路步道50公里栈道20公里自行车道100公里,购置相关设施设备及装备；委托相关科研机构开展元谋县土林地质资源调查，开展古生物、古人类、土林地质地层地貌等研究，开展土林生态因子等方面的研究，编撰“元谋县土林地质资源本底调查报告”。</t>
  </si>
  <si>
    <t>元谋县金沙江流域生态修复林草种苗基地建设工程项目</t>
  </si>
  <si>
    <t>一、新建金沙江流域生态修复林草种苗基地700亩。（一）繁殖圃300亩、种质资源收集区200亩、种子园200亩；（二）依靠现代化技术打造智能化管理的种苗基地：1.建立智能化的苗木大棚，可以直接通过主电脑控制基地的大棚内的水喷设备来精细调节温度湿度、2.通过传感器实时传回主电脑，控制最适宜的育苗环境、3.通过土壤培育、组织培养等多种培育方式进行苗木培育；（三）流转土地及建设该基地并运行十年总共投入3000万元；（四）制作林草种苗普及推广的APP，普及推广金沙江流域生态修复项目，并提供苗木草种供项目使用；（五）利用微信公众号及小程序制作元谋县金沙江流域生态修复林草种苗基地配套义务植树项目，让全国各地的群众参与进来，增加元谋县金沙江流域的荒山绿化；（六）聘请团队制作公众号及小程序并运营共需要投入60万元。</t>
  </si>
  <si>
    <t>六、社会民生</t>
  </si>
  <si>
    <t>（一）教育事业</t>
  </si>
  <si>
    <t>元谋县能禹幼儿园新建项目</t>
  </si>
  <si>
    <r>
      <rPr>
        <sz val="10"/>
        <rFont val="宋体"/>
        <charset val="134"/>
      </rPr>
      <t>规划新建元谋县能禹幼儿园，新征建设用地</t>
    </r>
    <r>
      <rPr>
        <sz val="10"/>
        <rFont val="Times New Roman"/>
        <charset val="134"/>
      </rPr>
      <t>14976</t>
    </r>
    <r>
      <rPr>
        <sz val="10"/>
        <rFont val="宋体"/>
        <charset val="134"/>
      </rPr>
      <t>平方米，新建教学及辅助用房</t>
    </r>
    <r>
      <rPr>
        <sz val="10"/>
        <rFont val="Times New Roman"/>
        <charset val="134"/>
      </rPr>
      <t>6552</t>
    </r>
    <r>
      <rPr>
        <sz val="10"/>
        <rFont val="宋体"/>
        <charset val="134"/>
      </rPr>
      <t>平方米，生活用房</t>
    </r>
    <r>
      <rPr>
        <sz val="10"/>
        <rFont val="Times New Roman"/>
        <charset val="134"/>
      </rPr>
      <t>2000</t>
    </r>
    <r>
      <rPr>
        <sz val="10"/>
        <rFont val="宋体"/>
        <charset val="134"/>
      </rPr>
      <t>平方米，运动场地建设</t>
    </r>
    <r>
      <rPr>
        <sz val="10"/>
        <rFont val="Times New Roman"/>
        <charset val="134"/>
      </rPr>
      <t>6000</t>
    </r>
    <r>
      <rPr>
        <sz val="10"/>
        <rFont val="宋体"/>
        <charset val="134"/>
      </rPr>
      <t>平方米，卫生健康及后勤保障建用房</t>
    </r>
    <r>
      <rPr>
        <sz val="10"/>
        <rFont val="Times New Roman"/>
        <charset val="134"/>
      </rPr>
      <t xml:space="preserve"> 630</t>
    </r>
    <r>
      <rPr>
        <sz val="10"/>
        <rFont val="宋体"/>
        <charset val="134"/>
      </rPr>
      <t>平方米，附属设施建设及设施设备购置等。</t>
    </r>
  </si>
  <si>
    <t>元谋县元马镇社区一村一幼全覆盖建设项目</t>
  </si>
  <si>
    <r>
      <rPr>
        <sz val="10"/>
        <rFont val="宋体"/>
        <charset val="134"/>
      </rPr>
      <t>规划涉及</t>
    </r>
    <r>
      <rPr>
        <sz val="10"/>
        <rFont val="Times New Roman"/>
        <charset val="134"/>
      </rPr>
      <t>13</t>
    </r>
    <r>
      <rPr>
        <sz val="10"/>
        <rFont val="宋体"/>
        <charset val="134"/>
      </rPr>
      <t>个社区一村一幼全覆盖建设项目：规划新征建设用地</t>
    </r>
    <r>
      <rPr>
        <sz val="10"/>
        <rFont val="Times New Roman"/>
        <charset val="134"/>
      </rPr>
      <t>43290</t>
    </r>
    <r>
      <rPr>
        <sz val="10"/>
        <rFont val="宋体"/>
        <charset val="134"/>
      </rPr>
      <t>平方米，新建综合楼</t>
    </r>
    <r>
      <rPr>
        <sz val="10"/>
        <rFont val="Times New Roman"/>
        <charset val="134"/>
      </rPr>
      <t>11141</t>
    </r>
    <r>
      <rPr>
        <sz val="10"/>
        <rFont val="宋体"/>
        <charset val="134"/>
      </rPr>
      <t>平方米，生活用房</t>
    </r>
    <r>
      <rPr>
        <sz val="10"/>
        <rFont val="Times New Roman"/>
        <charset val="134"/>
      </rPr>
      <t>5148</t>
    </r>
    <r>
      <rPr>
        <sz val="10"/>
        <rFont val="宋体"/>
        <charset val="134"/>
      </rPr>
      <t>平方米，办公用房</t>
    </r>
    <r>
      <rPr>
        <sz val="10"/>
        <rFont val="Times New Roman"/>
        <charset val="134"/>
      </rPr>
      <t>2106</t>
    </r>
    <r>
      <rPr>
        <sz val="10"/>
        <rFont val="宋体"/>
        <charset val="134"/>
      </rPr>
      <t>平方米，运动场地</t>
    </r>
    <r>
      <rPr>
        <sz val="10"/>
        <rFont val="Times New Roman"/>
        <charset val="134"/>
      </rPr>
      <t>182520</t>
    </r>
    <r>
      <rPr>
        <sz val="10"/>
        <rFont val="宋体"/>
        <charset val="134"/>
      </rPr>
      <t>平方米，附属设施建设及设备购置等。</t>
    </r>
  </si>
  <si>
    <t>元谋县黄瓜园镇一村一幼全覆盖建设项目</t>
  </si>
  <si>
    <r>
      <rPr>
        <sz val="10"/>
        <rFont val="宋体"/>
        <charset val="134"/>
      </rPr>
      <t>规划涉及</t>
    </r>
    <r>
      <rPr>
        <sz val="10"/>
        <rFont val="Times New Roman"/>
        <charset val="134"/>
      </rPr>
      <t>11</t>
    </r>
    <r>
      <rPr>
        <sz val="10"/>
        <rFont val="宋体"/>
        <charset val="134"/>
      </rPr>
      <t>个村委会一村一幼全覆盖建设项目</t>
    </r>
    <r>
      <rPr>
        <sz val="10"/>
        <rFont val="Times New Roman"/>
        <charset val="134"/>
      </rPr>
      <t xml:space="preserve"> </t>
    </r>
    <r>
      <rPr>
        <sz val="10"/>
        <rFont val="宋体"/>
        <charset val="134"/>
      </rPr>
      <t>：划新征建设用地</t>
    </r>
    <r>
      <rPr>
        <sz val="10"/>
        <rFont val="Times New Roman"/>
        <charset val="134"/>
      </rPr>
      <t>36630</t>
    </r>
    <r>
      <rPr>
        <sz val="10"/>
        <rFont val="宋体"/>
        <charset val="134"/>
      </rPr>
      <t>平方米，新建综合楼</t>
    </r>
    <r>
      <rPr>
        <sz val="10"/>
        <rFont val="Times New Roman"/>
        <charset val="134"/>
      </rPr>
      <t>9625</t>
    </r>
    <r>
      <rPr>
        <sz val="10"/>
        <rFont val="宋体"/>
        <charset val="134"/>
      </rPr>
      <t>平方米，生活用房</t>
    </r>
    <r>
      <rPr>
        <sz val="10"/>
        <rFont val="Times New Roman"/>
        <charset val="134"/>
      </rPr>
      <t>4356</t>
    </r>
    <r>
      <rPr>
        <sz val="10"/>
        <rFont val="宋体"/>
        <charset val="134"/>
      </rPr>
      <t>平方米，办公用房</t>
    </r>
    <r>
      <rPr>
        <sz val="10"/>
        <rFont val="Times New Roman"/>
        <charset val="134"/>
      </rPr>
      <t>1782</t>
    </r>
    <r>
      <rPr>
        <sz val="10"/>
        <rFont val="宋体"/>
        <charset val="134"/>
      </rPr>
      <t>平方米，运动场地</t>
    </r>
    <r>
      <rPr>
        <sz val="10"/>
        <rFont val="Times New Roman"/>
        <charset val="134"/>
      </rPr>
      <t>154440</t>
    </r>
    <r>
      <rPr>
        <sz val="10"/>
        <rFont val="宋体"/>
        <charset val="134"/>
      </rPr>
      <t>平方米，附属设施建设及设备购置等。</t>
    </r>
  </si>
  <si>
    <t>元谋县羊街镇一村一幼全覆盖建设项目</t>
  </si>
  <si>
    <r>
      <rPr>
        <sz val="10"/>
        <rFont val="宋体"/>
        <charset val="134"/>
      </rPr>
      <t>规划涉及</t>
    </r>
    <r>
      <rPr>
        <sz val="10"/>
        <rFont val="Times New Roman"/>
        <charset val="134"/>
      </rPr>
      <t>10</t>
    </r>
    <r>
      <rPr>
        <sz val="10"/>
        <rFont val="宋体"/>
        <charset val="134"/>
      </rPr>
      <t>个村委会一村一幼全覆盖建设项目</t>
    </r>
    <r>
      <rPr>
        <sz val="10"/>
        <rFont val="Times New Roman"/>
        <charset val="134"/>
      </rPr>
      <t xml:space="preserve"> </t>
    </r>
    <r>
      <rPr>
        <sz val="10"/>
        <rFont val="宋体"/>
        <charset val="134"/>
      </rPr>
      <t>：规划新征建设用地</t>
    </r>
    <r>
      <rPr>
        <sz val="10"/>
        <rFont val="Times New Roman"/>
        <charset val="134"/>
      </rPr>
      <t>33300</t>
    </r>
    <r>
      <rPr>
        <sz val="10"/>
        <rFont val="宋体"/>
        <charset val="134"/>
      </rPr>
      <t>平方米，新建综合楼</t>
    </r>
    <r>
      <rPr>
        <sz val="10"/>
        <rFont val="Times New Roman"/>
        <charset val="134"/>
      </rPr>
      <t>8570</t>
    </r>
    <r>
      <rPr>
        <sz val="10"/>
        <rFont val="宋体"/>
        <charset val="134"/>
      </rPr>
      <t>平方米，生活用房</t>
    </r>
    <r>
      <rPr>
        <sz val="10"/>
        <rFont val="Times New Roman"/>
        <charset val="134"/>
      </rPr>
      <t>3960</t>
    </r>
    <r>
      <rPr>
        <sz val="10"/>
        <rFont val="宋体"/>
        <charset val="134"/>
      </rPr>
      <t>平方米，办公用房</t>
    </r>
    <r>
      <rPr>
        <sz val="10"/>
        <rFont val="Times New Roman"/>
        <charset val="134"/>
      </rPr>
      <t>1620</t>
    </r>
    <r>
      <rPr>
        <sz val="10"/>
        <rFont val="宋体"/>
        <charset val="134"/>
      </rPr>
      <t>平方米，运动场地</t>
    </r>
    <r>
      <rPr>
        <sz val="10"/>
        <rFont val="Times New Roman"/>
        <charset val="134"/>
      </rPr>
      <t>140400</t>
    </r>
    <r>
      <rPr>
        <sz val="10"/>
        <rFont val="宋体"/>
        <charset val="134"/>
      </rPr>
      <t>平方米，附属设施建设及设备购置等。</t>
    </r>
  </si>
  <si>
    <t>元谋县老城乡一村一幼全覆盖建设项目</t>
  </si>
  <si>
    <t>元谋县物茂乡一村一幼全覆盖建设项目</t>
  </si>
  <si>
    <r>
      <rPr>
        <sz val="10"/>
        <rFont val="宋体"/>
        <charset val="134"/>
      </rPr>
      <t>规划涉及</t>
    </r>
    <r>
      <rPr>
        <sz val="10"/>
        <rFont val="Times New Roman"/>
        <charset val="134"/>
      </rPr>
      <t>5</t>
    </r>
    <r>
      <rPr>
        <sz val="10"/>
        <rFont val="宋体"/>
        <charset val="134"/>
      </rPr>
      <t>个村委会一村一幼全覆盖建设项目：规划新征建设用地</t>
    </r>
    <r>
      <rPr>
        <sz val="10"/>
        <rFont val="Times New Roman"/>
        <charset val="134"/>
      </rPr>
      <t>16650</t>
    </r>
    <r>
      <rPr>
        <sz val="10"/>
        <rFont val="宋体"/>
        <charset val="134"/>
      </rPr>
      <t>平方米，新建综合楼</t>
    </r>
    <r>
      <rPr>
        <sz val="10"/>
        <rFont val="Times New Roman"/>
        <charset val="134"/>
      </rPr>
      <t>4285</t>
    </r>
    <r>
      <rPr>
        <sz val="10"/>
        <rFont val="宋体"/>
        <charset val="134"/>
      </rPr>
      <t>平方米，生活用房</t>
    </r>
    <r>
      <rPr>
        <sz val="10"/>
        <rFont val="Times New Roman"/>
        <charset val="134"/>
      </rPr>
      <t>1980</t>
    </r>
    <r>
      <rPr>
        <sz val="10"/>
        <rFont val="宋体"/>
        <charset val="134"/>
      </rPr>
      <t>平方米，办公用房</t>
    </r>
    <r>
      <rPr>
        <sz val="10"/>
        <rFont val="Times New Roman"/>
        <charset val="134"/>
      </rPr>
      <t>810</t>
    </r>
    <r>
      <rPr>
        <sz val="10"/>
        <rFont val="宋体"/>
        <charset val="134"/>
      </rPr>
      <t>平方米，运动场地</t>
    </r>
    <r>
      <rPr>
        <sz val="10"/>
        <rFont val="Times New Roman"/>
        <charset val="134"/>
      </rPr>
      <t>70200</t>
    </r>
    <r>
      <rPr>
        <sz val="10"/>
        <rFont val="宋体"/>
        <charset val="134"/>
      </rPr>
      <t>平方米，附属设施建设及设备购置等。</t>
    </r>
  </si>
  <si>
    <t>元谋县江边乡一村一幼全覆盖建设项目</t>
  </si>
  <si>
    <r>
      <rPr>
        <sz val="10"/>
        <rFont val="宋体"/>
        <charset val="134"/>
      </rPr>
      <t>规划涉及</t>
    </r>
    <r>
      <rPr>
        <sz val="10"/>
        <rFont val="Times New Roman"/>
        <charset val="134"/>
      </rPr>
      <t>8</t>
    </r>
    <r>
      <rPr>
        <sz val="10"/>
        <rFont val="宋体"/>
        <charset val="134"/>
      </rPr>
      <t>个村委会一村一幼全覆盖建设项目：规划新征建设用地</t>
    </r>
    <r>
      <rPr>
        <sz val="10"/>
        <rFont val="Times New Roman"/>
        <charset val="134"/>
      </rPr>
      <t>26640</t>
    </r>
    <r>
      <rPr>
        <sz val="10"/>
        <rFont val="宋体"/>
        <charset val="134"/>
      </rPr>
      <t>平方米，新建综合楼</t>
    </r>
    <r>
      <rPr>
        <sz val="10"/>
        <rFont val="Times New Roman"/>
        <charset val="134"/>
      </rPr>
      <t>6856</t>
    </r>
    <r>
      <rPr>
        <sz val="10"/>
        <rFont val="宋体"/>
        <charset val="134"/>
      </rPr>
      <t>平方米，生活用房</t>
    </r>
    <r>
      <rPr>
        <sz val="10"/>
        <rFont val="Times New Roman"/>
        <charset val="134"/>
      </rPr>
      <t>3168</t>
    </r>
    <r>
      <rPr>
        <sz val="10"/>
        <rFont val="宋体"/>
        <charset val="134"/>
      </rPr>
      <t>平方米，办公用房</t>
    </r>
    <r>
      <rPr>
        <sz val="10"/>
        <rFont val="Times New Roman"/>
        <charset val="134"/>
      </rPr>
      <t>1296</t>
    </r>
    <r>
      <rPr>
        <sz val="10"/>
        <rFont val="宋体"/>
        <charset val="134"/>
      </rPr>
      <t>平方米，运动场地</t>
    </r>
    <r>
      <rPr>
        <sz val="10"/>
        <rFont val="Times New Roman"/>
        <charset val="134"/>
      </rPr>
      <t>112320</t>
    </r>
    <r>
      <rPr>
        <sz val="10"/>
        <rFont val="宋体"/>
        <charset val="134"/>
      </rPr>
      <t>平方米，附属设施建设及设备购置等。</t>
    </r>
  </si>
  <si>
    <t>元谋县姜驿乡一村一幼全覆盖建设项目</t>
  </si>
  <si>
    <t>元谋县平田乡一村一幼全覆盖建设项目</t>
  </si>
  <si>
    <t>元谋县新华乡一村一幼全覆盖建设项目</t>
  </si>
  <si>
    <r>
      <rPr>
        <sz val="10"/>
        <rFont val="宋体"/>
        <charset val="134"/>
      </rPr>
      <t>规划涉及</t>
    </r>
    <r>
      <rPr>
        <sz val="10"/>
        <rFont val="Times New Roman"/>
        <charset val="134"/>
      </rPr>
      <t>4</t>
    </r>
    <r>
      <rPr>
        <sz val="10"/>
        <rFont val="宋体"/>
        <charset val="134"/>
      </rPr>
      <t>个村委会一村一幼全覆盖建设项目：规划新征建设用地</t>
    </r>
    <r>
      <rPr>
        <sz val="10"/>
        <rFont val="Times New Roman"/>
        <charset val="134"/>
      </rPr>
      <t>13320</t>
    </r>
    <r>
      <rPr>
        <sz val="10"/>
        <rFont val="宋体"/>
        <charset val="134"/>
      </rPr>
      <t>平方米，新建综合楼</t>
    </r>
    <r>
      <rPr>
        <sz val="10"/>
        <rFont val="Times New Roman"/>
        <charset val="134"/>
      </rPr>
      <t>3428</t>
    </r>
    <r>
      <rPr>
        <sz val="10"/>
        <rFont val="宋体"/>
        <charset val="134"/>
      </rPr>
      <t>平方米，生活用房</t>
    </r>
    <r>
      <rPr>
        <sz val="10"/>
        <rFont val="Times New Roman"/>
        <charset val="134"/>
      </rPr>
      <t>1584</t>
    </r>
    <r>
      <rPr>
        <sz val="10"/>
        <rFont val="宋体"/>
        <charset val="134"/>
      </rPr>
      <t>平方米，办公用房</t>
    </r>
    <r>
      <rPr>
        <sz val="10"/>
        <rFont val="Times New Roman"/>
        <charset val="134"/>
      </rPr>
      <t>648</t>
    </r>
    <r>
      <rPr>
        <sz val="10"/>
        <rFont val="宋体"/>
        <charset val="134"/>
      </rPr>
      <t>平方米，运动场地</t>
    </r>
    <r>
      <rPr>
        <sz val="10"/>
        <rFont val="Times New Roman"/>
        <charset val="134"/>
      </rPr>
      <t>56160</t>
    </r>
    <r>
      <rPr>
        <sz val="10"/>
        <rFont val="宋体"/>
        <charset val="134"/>
      </rPr>
      <t>平方米，附属设施建设及设备购置等。</t>
    </r>
  </si>
  <si>
    <t>元谋县凉山乡一村一幼全覆盖建设项目</t>
  </si>
  <si>
    <t>元谋县元马镇中心完小翠峰校区建设项目</t>
  </si>
  <si>
    <r>
      <rPr>
        <sz val="10"/>
        <rFont val="宋体"/>
        <charset val="134"/>
      </rPr>
      <t>规划新征建设用地</t>
    </r>
    <r>
      <rPr>
        <sz val="10"/>
        <rFont val="Times New Roman"/>
        <charset val="134"/>
      </rPr>
      <t>27735</t>
    </r>
    <r>
      <rPr>
        <sz val="10"/>
        <rFont val="宋体"/>
        <charset val="134"/>
      </rPr>
      <t>平方米，新增学位</t>
    </r>
    <r>
      <rPr>
        <sz val="10"/>
        <rFont val="Times New Roman"/>
        <charset val="134"/>
      </rPr>
      <t>1200</t>
    </r>
    <r>
      <rPr>
        <sz val="10"/>
        <rFont val="宋体"/>
        <charset val="134"/>
      </rPr>
      <t>个，新建校舍</t>
    </r>
    <r>
      <rPr>
        <sz val="10"/>
        <rFont val="Times New Roman"/>
        <charset val="134"/>
      </rPr>
      <t>22912</t>
    </r>
    <r>
      <rPr>
        <sz val="10"/>
        <rFont val="宋体"/>
        <charset val="134"/>
      </rPr>
      <t>平方米，运动场地</t>
    </r>
    <r>
      <rPr>
        <sz val="10"/>
        <rFont val="Times New Roman"/>
        <charset val="134"/>
      </rPr>
      <t>33918</t>
    </r>
    <r>
      <rPr>
        <sz val="10"/>
        <rFont val="宋体"/>
        <charset val="134"/>
      </rPr>
      <t>平方米，卫生健康及后勤保障建用房</t>
    </r>
    <r>
      <rPr>
        <sz val="10"/>
        <rFont val="Times New Roman"/>
        <charset val="134"/>
      </rPr>
      <t xml:space="preserve"> 550</t>
    </r>
    <r>
      <rPr>
        <sz val="10"/>
        <rFont val="宋体"/>
        <charset val="134"/>
      </rPr>
      <t>平方米，附属设施建设及设备购置、学校智能安保系统、教育现代化建设设施设备采购等。</t>
    </r>
  </si>
  <si>
    <t>元谋县源达小学建设项目</t>
  </si>
  <si>
    <r>
      <rPr>
        <sz val="10"/>
        <rFont val="宋体"/>
        <charset val="134"/>
      </rPr>
      <t>新征建设用地</t>
    </r>
    <r>
      <rPr>
        <sz val="10"/>
        <rFont val="Times New Roman"/>
        <charset val="134"/>
      </rPr>
      <t>37735</t>
    </r>
    <r>
      <rPr>
        <sz val="10"/>
        <rFont val="宋体"/>
        <charset val="134"/>
      </rPr>
      <t>平方米，新建教学及辅助用房</t>
    </r>
    <r>
      <rPr>
        <sz val="10"/>
        <rFont val="Times New Roman"/>
        <charset val="134"/>
      </rPr>
      <t>3500</t>
    </r>
    <r>
      <rPr>
        <sz val="10"/>
        <rFont val="宋体"/>
        <charset val="134"/>
      </rPr>
      <t>平方米，生活用房</t>
    </r>
    <r>
      <rPr>
        <sz val="10"/>
        <rFont val="Times New Roman"/>
        <charset val="134"/>
      </rPr>
      <t>11830</t>
    </r>
    <r>
      <rPr>
        <sz val="10"/>
        <rFont val="宋体"/>
        <charset val="134"/>
      </rPr>
      <t>平方米，行政办公用房</t>
    </r>
    <r>
      <rPr>
        <sz val="10"/>
        <rFont val="Times New Roman"/>
        <charset val="134"/>
      </rPr>
      <t>1500</t>
    </r>
    <r>
      <rPr>
        <sz val="10"/>
        <rFont val="宋体"/>
        <charset val="134"/>
      </rPr>
      <t>平方米，运动场地</t>
    </r>
    <r>
      <rPr>
        <sz val="10"/>
        <rFont val="Times New Roman"/>
        <charset val="134"/>
      </rPr>
      <t>21028</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</si>
  <si>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元谋县凤凰小学建设项目</t>
  </si>
  <si>
    <r>
      <rPr>
        <sz val="10"/>
        <rFont val="宋体"/>
        <charset val="134"/>
      </rPr>
      <t>规划新建元谋县凤凰小学建设项目：新征建设用地</t>
    </r>
    <r>
      <rPr>
        <sz val="10"/>
        <rFont val="Times New Roman"/>
        <charset val="134"/>
      </rPr>
      <t>17535</t>
    </r>
    <r>
      <rPr>
        <sz val="10"/>
        <rFont val="宋体"/>
        <charset val="134"/>
      </rPr>
      <t>平方米，新建教学及辅助用房</t>
    </r>
    <r>
      <rPr>
        <sz val="10"/>
        <rFont val="Times New Roman"/>
        <charset val="134"/>
      </rPr>
      <t>2232</t>
    </r>
    <r>
      <rPr>
        <sz val="10"/>
        <rFont val="宋体"/>
        <charset val="134"/>
      </rPr>
      <t>平方米，生活用房</t>
    </r>
    <r>
      <rPr>
        <sz val="10"/>
        <rFont val="Times New Roman"/>
        <charset val="134"/>
      </rPr>
      <t>4798</t>
    </r>
    <r>
      <rPr>
        <sz val="10"/>
        <rFont val="宋体"/>
        <charset val="134"/>
      </rPr>
      <t>平方米行政办公用房</t>
    </r>
    <r>
      <rPr>
        <sz val="10"/>
        <rFont val="Times New Roman"/>
        <charset val="134"/>
      </rPr>
      <t>900</t>
    </r>
    <r>
      <rPr>
        <sz val="10"/>
        <rFont val="宋体"/>
        <charset val="134"/>
      </rPr>
      <t>平方米，运动场地</t>
    </r>
    <r>
      <rPr>
        <sz val="10"/>
        <rFont val="Times New Roman"/>
        <charset val="134"/>
      </rPr>
      <t>17084</t>
    </r>
    <r>
      <rPr>
        <sz val="10"/>
        <rFont val="宋体"/>
        <charset val="134"/>
      </rPr>
      <t>平方米，卫生健康及后勤保障建用房</t>
    </r>
    <r>
      <rPr>
        <sz val="10"/>
        <rFont val="Times New Roman"/>
        <charset val="134"/>
      </rPr>
      <t xml:space="preserve"> 550</t>
    </r>
    <r>
      <rPr>
        <sz val="10"/>
        <rFont val="宋体"/>
        <charset val="134"/>
      </rPr>
      <t>平方米，劳动教育实作实训基地</t>
    </r>
    <r>
      <rPr>
        <sz val="10"/>
        <rFont val="Times New Roman"/>
        <charset val="134"/>
      </rPr>
      <t>3735</t>
    </r>
    <r>
      <rPr>
        <sz val="10"/>
        <rFont val="宋体"/>
        <charset val="134"/>
      </rPr>
      <t>平方米，附属设施建设及设施设备购置，智能安保系统等。</t>
    </r>
  </si>
  <si>
    <t>元谋县瓦渣箐小学建设项目</t>
  </si>
  <si>
    <r>
      <rPr>
        <sz val="10"/>
        <rFont val="宋体"/>
        <charset val="134"/>
      </rPr>
      <t>规划新建元谋县瓦渣箐小学建设项目 ：新征建设用地</t>
    </r>
    <r>
      <rPr>
        <sz val="10"/>
        <rFont val="Times New Roman"/>
        <charset val="134"/>
      </rPr>
      <t>12435</t>
    </r>
    <r>
      <rPr>
        <sz val="10"/>
        <rFont val="宋体"/>
        <charset val="134"/>
      </rPr>
      <t>平方米，新建教学及辅助用房</t>
    </r>
    <r>
      <rPr>
        <sz val="10"/>
        <rFont val="Times New Roman"/>
        <charset val="134"/>
      </rPr>
      <t>1260</t>
    </r>
    <r>
      <rPr>
        <sz val="10"/>
        <rFont val="宋体"/>
        <charset val="134"/>
      </rPr>
      <t>平方米，生活用房</t>
    </r>
    <r>
      <rPr>
        <sz val="10"/>
        <rFont val="Times New Roman"/>
        <charset val="134"/>
      </rPr>
      <t>3399</t>
    </r>
    <r>
      <rPr>
        <sz val="10"/>
        <rFont val="宋体"/>
        <charset val="134"/>
      </rPr>
      <t>平方米行政办公用房</t>
    </r>
    <r>
      <rPr>
        <sz val="10"/>
        <rFont val="Times New Roman"/>
        <charset val="134"/>
      </rPr>
      <t>450</t>
    </r>
    <r>
      <rPr>
        <sz val="10"/>
        <rFont val="宋体"/>
        <charset val="134"/>
      </rPr>
      <t>平方米，运动场地</t>
    </r>
    <r>
      <rPr>
        <sz val="10"/>
        <rFont val="Times New Roman"/>
        <charset val="134"/>
      </rPr>
      <t>14114</t>
    </r>
    <r>
      <rPr>
        <sz val="10"/>
        <rFont val="宋体"/>
        <charset val="134"/>
      </rPr>
      <t>平方米，卫生健康及后勤保障建用房</t>
    </r>
    <r>
      <rPr>
        <sz val="10"/>
        <rFont val="Times New Roman"/>
        <charset val="134"/>
      </rPr>
      <t xml:space="preserve"> 550</t>
    </r>
    <r>
      <rPr>
        <sz val="10"/>
        <rFont val="宋体"/>
        <charset val="134"/>
      </rPr>
      <t>平方米，劳动教育实作实训基地</t>
    </r>
    <r>
      <rPr>
        <sz val="10"/>
        <rFont val="Times New Roman"/>
        <charset val="134"/>
      </rPr>
      <t>3735</t>
    </r>
    <r>
      <rPr>
        <sz val="10"/>
        <rFont val="宋体"/>
        <charset val="134"/>
      </rPr>
      <t>平方米，附属设施建设及设施设备购置，智能安保系统等。</t>
    </r>
  </si>
  <si>
    <t>元谋县元马镇中心完小建设项目</t>
  </si>
  <si>
    <r>
      <rPr>
        <sz val="10"/>
        <rFont val="宋体"/>
        <charset val="134"/>
      </rPr>
      <t>新征用地面积</t>
    </r>
    <r>
      <rPr>
        <sz val="10"/>
        <rFont val="Times New Roman"/>
        <charset val="134"/>
      </rPr>
      <t>3735</t>
    </r>
    <r>
      <rPr>
        <sz val="10"/>
        <rFont val="宋体"/>
        <charset val="134"/>
      </rPr>
      <t>平方米，建设劳动教育实训基地；改扩建元谋县元马镇中心完小：规划新建教学及辅助用房</t>
    </r>
    <r>
      <rPr>
        <sz val="10"/>
        <rFont val="Times New Roman"/>
        <charset val="134"/>
      </rPr>
      <t xml:space="preserve"> 3974</t>
    </r>
    <r>
      <rPr>
        <sz val="10"/>
        <rFont val="宋体"/>
        <charset val="134"/>
      </rPr>
      <t>平方米，生活用房</t>
    </r>
    <r>
      <rPr>
        <sz val="10"/>
        <rFont val="Times New Roman"/>
        <charset val="134"/>
      </rPr>
      <t>8336</t>
    </r>
    <r>
      <rPr>
        <sz val="10"/>
        <rFont val="宋体"/>
        <charset val="134"/>
      </rPr>
      <t>平方米，行政办公用房</t>
    </r>
    <r>
      <rPr>
        <sz val="10"/>
        <rFont val="Times New Roman"/>
        <charset val="134"/>
      </rPr>
      <t>1620</t>
    </r>
    <r>
      <rPr>
        <sz val="10"/>
        <rFont val="宋体"/>
        <charset val="134"/>
      </rPr>
      <t>平方米，运动场地建设</t>
    </r>
    <r>
      <rPr>
        <sz val="10"/>
        <rFont val="Times New Roman"/>
        <charset val="134"/>
      </rPr>
      <t>12122</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平方米，附属设施建设及设施设备购置、安装智能安保系统等。</t>
    </r>
  </si>
  <si>
    <t>元谋县元马镇城北小学建设项目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</si>
  <si>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平方米，建设劳动教育实作实训基地；改扩建元谋县元马镇城北小学，规划新建教学及辅助用房</t>
    </r>
    <r>
      <rPr>
        <sz val="10"/>
        <rFont val="Times New Roman"/>
        <charset val="134"/>
      </rPr>
      <t xml:space="preserve"> 1333</t>
    </r>
    <r>
      <rPr>
        <sz val="10"/>
        <rFont val="宋体"/>
        <charset val="134"/>
      </rPr>
      <t>平方米，生活用房</t>
    </r>
    <r>
      <rPr>
        <sz val="10"/>
        <rFont val="Times New Roman"/>
        <charset val="134"/>
      </rPr>
      <t>1921</t>
    </r>
    <r>
      <rPr>
        <sz val="10"/>
        <rFont val="宋体"/>
        <charset val="134"/>
      </rPr>
      <t>平方米，行政办公用房</t>
    </r>
    <r>
      <rPr>
        <sz val="10"/>
        <rFont val="Times New Roman"/>
        <charset val="134"/>
      </rPr>
      <t>375</t>
    </r>
    <r>
      <rPr>
        <sz val="10"/>
        <rFont val="宋体"/>
        <charset val="134"/>
      </rPr>
      <t>平方米，运动场地建设</t>
    </r>
    <r>
      <rPr>
        <sz val="10"/>
        <rFont val="Times New Roman"/>
        <charset val="134"/>
      </rPr>
      <t>3579</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</si>
  <si>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元谋县元马镇东城小学建设项目</t>
  </si>
  <si>
    <r>
      <rPr>
        <sz val="10"/>
        <rFont val="宋体"/>
        <charset val="134"/>
      </rPr>
      <t>新征用地面积</t>
    </r>
    <r>
      <rPr>
        <sz val="10"/>
        <rFont val="Times New Roman"/>
        <charset val="134"/>
      </rPr>
      <t>3735</t>
    </r>
    <r>
      <rPr>
        <sz val="10"/>
        <rFont val="宋体"/>
        <charset val="134"/>
      </rPr>
      <t>平方米，建设劳动教育实作实训基地；改扩建元谋县元马镇东城小学：规划新建教学及辅助用房</t>
    </r>
    <r>
      <rPr>
        <sz val="10"/>
        <rFont val="Times New Roman"/>
        <charset val="134"/>
      </rPr>
      <t xml:space="preserve"> 1823</t>
    </r>
    <r>
      <rPr>
        <sz val="10"/>
        <rFont val="宋体"/>
        <charset val="134"/>
      </rPr>
      <t>平方米，生活用房</t>
    </r>
    <r>
      <rPr>
        <sz val="10"/>
        <rFont val="Times New Roman"/>
        <charset val="134"/>
      </rPr>
      <t>3133</t>
    </r>
    <r>
      <rPr>
        <sz val="10"/>
        <rFont val="宋体"/>
        <charset val="134"/>
      </rPr>
      <t>平方米，行政办公用房</t>
    </r>
    <r>
      <rPr>
        <sz val="10"/>
        <rFont val="Times New Roman"/>
        <charset val="134"/>
      </rPr>
      <t>645</t>
    </r>
    <r>
      <rPr>
        <sz val="10"/>
        <rFont val="宋体"/>
        <charset val="134"/>
      </rPr>
      <t>平方米，运动场地建设</t>
    </r>
    <r>
      <rPr>
        <sz val="10"/>
        <rFont val="Times New Roman"/>
        <charset val="134"/>
      </rPr>
      <t>5423</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</si>
  <si>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元谋县元马镇龙泉完小建设项目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</si>
  <si>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平方米，建设劳动教育实作实训基地；改扩建元谋县元马镇龙泉完小，规划新建教学及辅助用房</t>
    </r>
    <r>
      <rPr>
        <sz val="10"/>
        <rFont val="Times New Roman"/>
        <charset val="134"/>
      </rPr>
      <t xml:space="preserve"> 1398</t>
    </r>
    <r>
      <rPr>
        <sz val="10"/>
        <rFont val="宋体"/>
        <charset val="134"/>
      </rPr>
      <t>平方米，生活用房</t>
    </r>
    <r>
      <rPr>
        <sz val="10"/>
        <rFont val="Times New Roman"/>
        <charset val="134"/>
      </rPr>
      <t>2190</t>
    </r>
    <r>
      <rPr>
        <sz val="10"/>
        <rFont val="宋体"/>
        <charset val="134"/>
      </rPr>
      <t>平方米，行政办公用房</t>
    </r>
    <r>
      <rPr>
        <sz val="10"/>
        <rFont val="Times New Roman"/>
        <charset val="134"/>
      </rPr>
      <t>390</t>
    </r>
    <r>
      <rPr>
        <sz val="10"/>
        <rFont val="宋体"/>
        <charset val="134"/>
      </rPr>
      <t>平方米，运动场地建设</t>
    </r>
    <r>
      <rPr>
        <sz val="10"/>
        <rFont val="Times New Roman"/>
        <charset val="134"/>
      </rPr>
      <t>3698</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</si>
  <si>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元谋县元马镇清和完小建设项目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</si>
  <si>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平方米，建设劳动教育实作实训基地；改扩建元谋县元马镇清和完小，规划新建教学及辅助用房</t>
    </r>
    <r>
      <rPr>
        <sz val="10"/>
        <rFont val="Times New Roman"/>
        <charset val="134"/>
      </rPr>
      <t xml:space="preserve"> 1447</t>
    </r>
    <r>
      <rPr>
        <sz val="10"/>
        <rFont val="宋体"/>
        <charset val="134"/>
      </rPr>
      <t>平方米，生活用房</t>
    </r>
    <r>
      <rPr>
        <sz val="10"/>
        <rFont val="Times New Roman"/>
        <charset val="134"/>
      </rPr>
      <t>2051</t>
    </r>
    <r>
      <rPr>
        <sz val="10"/>
        <rFont val="宋体"/>
        <charset val="134"/>
      </rPr>
      <t>平方米，行政办公用房</t>
    </r>
    <r>
      <rPr>
        <sz val="10"/>
        <rFont val="Times New Roman"/>
        <charset val="134"/>
      </rPr>
      <t>405</t>
    </r>
    <r>
      <rPr>
        <sz val="10"/>
        <rFont val="宋体"/>
        <charset val="134"/>
      </rPr>
      <t>平方米，运动场地建设</t>
    </r>
    <r>
      <rPr>
        <sz val="10"/>
        <rFont val="Times New Roman"/>
        <charset val="134"/>
      </rPr>
      <t>3698</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</si>
  <si>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元谋县元马镇能禹完小建设项目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</si>
  <si>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平方米，建设劳动教育实作实训基地；改扩建元谋县元马镇能禹完小：规划新建教学及辅助用房</t>
    </r>
    <r>
      <rPr>
        <sz val="10"/>
        <rFont val="Times New Roman"/>
        <charset val="134"/>
      </rPr>
      <t xml:space="preserve"> 1260</t>
    </r>
    <r>
      <rPr>
        <sz val="10"/>
        <rFont val="宋体"/>
        <charset val="134"/>
      </rPr>
      <t>平方米，生活用房</t>
    </r>
    <r>
      <rPr>
        <sz val="10"/>
        <rFont val="Times New Roman"/>
        <charset val="134"/>
      </rPr>
      <t>2379</t>
    </r>
    <r>
      <rPr>
        <sz val="10"/>
        <rFont val="宋体"/>
        <charset val="134"/>
      </rPr>
      <t>平方米，行政办公用房</t>
    </r>
    <r>
      <rPr>
        <sz val="10"/>
        <rFont val="Times New Roman"/>
        <charset val="134"/>
      </rPr>
      <t>450</t>
    </r>
    <r>
      <rPr>
        <sz val="10"/>
        <rFont val="宋体"/>
        <charset val="134"/>
      </rPr>
      <t>平方米，运动场地建设</t>
    </r>
    <r>
      <rPr>
        <sz val="10"/>
        <rFont val="Times New Roman"/>
        <charset val="134"/>
      </rPr>
      <t>4114</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</si>
  <si>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元谋县元马镇星火完小建设项目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</si>
  <si>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平方米，建设劳动教育实作实训基地；改扩建元谋县元马镇星火完小：规划新建教学及辅助用房</t>
    </r>
    <r>
      <rPr>
        <sz val="10"/>
        <rFont val="Times New Roman"/>
        <charset val="134"/>
      </rPr>
      <t xml:space="preserve"> 1247</t>
    </r>
    <r>
      <rPr>
        <sz val="10"/>
        <rFont val="宋体"/>
        <charset val="134"/>
      </rPr>
      <t>平方米，生活用房</t>
    </r>
    <r>
      <rPr>
        <sz val="10"/>
        <rFont val="Times New Roman"/>
        <charset val="134"/>
      </rPr>
      <t>1906</t>
    </r>
    <r>
      <rPr>
        <sz val="10"/>
        <rFont val="宋体"/>
        <charset val="134"/>
      </rPr>
      <t>平方米，行政办公用房</t>
    </r>
    <r>
      <rPr>
        <sz val="10"/>
        <rFont val="Times New Roman"/>
        <charset val="134"/>
      </rPr>
      <t>345</t>
    </r>
    <r>
      <rPr>
        <sz val="10"/>
        <rFont val="宋体"/>
        <charset val="134"/>
      </rPr>
      <t>平方米，运动场地建设</t>
    </r>
    <r>
      <rPr>
        <sz val="10"/>
        <rFont val="Times New Roman"/>
        <charset val="134"/>
      </rPr>
      <t>3421</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</si>
  <si>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元谋县元马镇乐甫完小建设项目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</si>
  <si>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平方米，建设劳动教育实作实训基地；改扩建元谋县元马镇乐甫完小：规划新建教学及辅助用房</t>
    </r>
    <r>
      <rPr>
        <sz val="10"/>
        <rFont val="Times New Roman"/>
        <charset val="134"/>
      </rPr>
      <t xml:space="preserve"> 1355</t>
    </r>
    <r>
      <rPr>
        <sz val="10"/>
        <rFont val="宋体"/>
        <charset val="134"/>
      </rPr>
      <t>平方米，生活用房</t>
    </r>
    <r>
      <rPr>
        <sz val="10"/>
        <rFont val="Times New Roman"/>
        <charset val="134"/>
      </rPr>
      <t>2308</t>
    </r>
    <r>
      <rPr>
        <sz val="10"/>
        <rFont val="宋体"/>
        <charset val="134"/>
      </rPr>
      <t>平方米，行政办公用房</t>
    </r>
    <r>
      <rPr>
        <sz val="10"/>
        <rFont val="Times New Roman"/>
        <charset val="134"/>
      </rPr>
      <t>375</t>
    </r>
    <r>
      <rPr>
        <sz val="10"/>
        <rFont val="宋体"/>
        <charset val="134"/>
      </rPr>
      <t>平方米，运动场地建设</t>
    </r>
    <r>
      <rPr>
        <sz val="10"/>
        <rFont val="Times New Roman"/>
        <charset val="134"/>
      </rPr>
      <t>3619</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</si>
  <si>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元谋县元马镇禾阳完小建设项目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</si>
  <si>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平方米，建设劳动教育实作实训基地；改扩建元谋县元马镇禾阳完小：规划新建教学及辅助用房</t>
    </r>
    <r>
      <rPr>
        <sz val="10"/>
        <rFont val="Times New Roman"/>
        <charset val="134"/>
      </rPr>
      <t xml:space="preserve"> 1247</t>
    </r>
    <r>
      <rPr>
        <sz val="10"/>
        <rFont val="宋体"/>
        <charset val="134"/>
      </rPr>
      <t>平方米，生活用房</t>
    </r>
    <r>
      <rPr>
        <sz val="10"/>
        <rFont val="Times New Roman"/>
        <charset val="134"/>
      </rPr>
      <t>1941</t>
    </r>
    <r>
      <rPr>
        <sz val="10"/>
        <rFont val="宋体"/>
        <charset val="134"/>
      </rPr>
      <t>平方米，行政办公用房</t>
    </r>
    <r>
      <rPr>
        <sz val="10"/>
        <rFont val="Times New Roman"/>
        <charset val="134"/>
      </rPr>
      <t>345</t>
    </r>
    <r>
      <rPr>
        <sz val="10"/>
        <rFont val="宋体"/>
        <charset val="134"/>
      </rPr>
      <t>平方米，运动场地建设</t>
    </r>
    <r>
      <rPr>
        <sz val="10"/>
        <rFont val="Times New Roman"/>
        <charset val="134"/>
      </rPr>
      <t>3421</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</si>
  <si>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元谋县黄瓜园镇中心完小建设项目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</si>
  <si>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平方米，建设劳动教育实作实训基地；改扩建元谋县黄瓜园镇中心完小，规划新建教学及辅助用房</t>
    </r>
    <r>
      <rPr>
        <sz val="10"/>
        <rFont val="Times New Roman"/>
        <charset val="134"/>
      </rPr>
      <t>2100</t>
    </r>
    <r>
      <rPr>
        <sz val="10"/>
        <rFont val="宋体"/>
        <charset val="134"/>
      </rPr>
      <t>平方米，生活用房</t>
    </r>
    <r>
      <rPr>
        <sz val="10"/>
        <rFont val="Times New Roman"/>
        <charset val="134"/>
      </rPr>
      <t>5415</t>
    </r>
    <r>
      <rPr>
        <sz val="10"/>
        <rFont val="宋体"/>
        <charset val="134"/>
      </rPr>
      <t>平方米，行政办公用房</t>
    </r>
    <r>
      <rPr>
        <sz val="10"/>
        <rFont val="Times New Roman"/>
        <charset val="134"/>
      </rPr>
      <t>750</t>
    </r>
    <r>
      <rPr>
        <sz val="10"/>
        <rFont val="宋体"/>
        <charset val="134"/>
      </rPr>
      <t>平方米，运动场地建设</t>
    </r>
    <r>
      <rPr>
        <sz val="10"/>
        <rFont val="Times New Roman"/>
        <charset val="134"/>
      </rPr>
      <t>6094</t>
    </r>
    <r>
      <rPr>
        <sz val="10"/>
        <rFont val="宋体"/>
        <charset val="134"/>
      </rPr>
      <t>平方米，卫生健康及后勤保障建用房</t>
    </r>
    <r>
      <rPr>
        <sz val="10"/>
        <rFont val="Times New Roman"/>
        <charset val="134"/>
      </rPr>
      <t xml:space="preserve"> 550</t>
    </r>
    <r>
      <rPr>
        <sz val="10"/>
        <rFont val="宋体"/>
        <charset val="134"/>
      </rPr>
      <t>平方，附属设施建设及设施设备购置，智能安保系统等。</t>
    </r>
  </si>
  <si>
    <t>元谋县黄瓜园镇领庄完小建设项目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</si>
  <si>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平方米，建设劳动教育实作实训基地；改扩建元谋县黄瓜园镇领庄完小：规划新建教学及辅助用房</t>
    </r>
    <r>
      <rPr>
        <sz val="10"/>
        <rFont val="Times New Roman"/>
        <charset val="134"/>
      </rPr>
      <t>1247</t>
    </r>
    <r>
      <rPr>
        <sz val="10"/>
        <rFont val="宋体"/>
        <charset val="134"/>
      </rPr>
      <t>平方米，生活用房</t>
    </r>
    <r>
      <rPr>
        <sz val="10"/>
        <rFont val="Times New Roman"/>
        <charset val="134"/>
      </rPr>
      <t>1756</t>
    </r>
    <r>
      <rPr>
        <sz val="10"/>
        <rFont val="宋体"/>
        <charset val="134"/>
      </rPr>
      <t>平方米，行政办公用房</t>
    </r>
    <r>
      <rPr>
        <sz val="10"/>
        <rFont val="Times New Roman"/>
        <charset val="134"/>
      </rPr>
      <t>345</t>
    </r>
    <r>
      <rPr>
        <sz val="10"/>
        <rFont val="宋体"/>
        <charset val="134"/>
      </rPr>
      <t>平方米，运动场地建设</t>
    </r>
    <r>
      <rPr>
        <sz val="10"/>
        <rFont val="Times New Roman"/>
        <charset val="134"/>
      </rPr>
      <t>3421</t>
    </r>
    <r>
      <rPr>
        <sz val="10"/>
        <rFont val="宋体"/>
        <charset val="134"/>
      </rPr>
      <t>平方米，卫生健康及后勤保障建用房</t>
    </r>
    <r>
      <rPr>
        <sz val="10"/>
        <rFont val="Times New Roman"/>
        <charset val="134"/>
      </rPr>
      <t xml:space="preserve"> 550</t>
    </r>
    <r>
      <rPr>
        <sz val="10"/>
        <rFont val="宋体"/>
        <charset val="134"/>
      </rPr>
      <t>平方，附属设施建设及设施设备购置，智能安保系统等。</t>
    </r>
  </si>
  <si>
    <t>元谋县黄瓜园镇苴林完小建设项目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</si>
  <si>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平方米，建设劳动教育实作实训基地；改扩建元谋县黄瓜园镇苴林完小：规划新建教学及辅助用房</t>
    </r>
    <r>
      <rPr>
        <sz val="10"/>
        <rFont val="Times New Roman"/>
        <charset val="134"/>
      </rPr>
      <t>1260</t>
    </r>
    <r>
      <rPr>
        <sz val="10"/>
        <rFont val="宋体"/>
        <charset val="134"/>
      </rPr>
      <t>平方米，生活用房</t>
    </r>
    <r>
      <rPr>
        <sz val="10"/>
        <rFont val="Times New Roman"/>
        <charset val="134"/>
      </rPr>
      <t>3079</t>
    </r>
    <r>
      <rPr>
        <sz val="10"/>
        <rFont val="宋体"/>
        <charset val="134"/>
      </rPr>
      <t>平方米，行政办公用房</t>
    </r>
    <r>
      <rPr>
        <sz val="10"/>
        <rFont val="Times New Roman"/>
        <charset val="134"/>
      </rPr>
      <t>450</t>
    </r>
    <r>
      <rPr>
        <sz val="10"/>
        <rFont val="宋体"/>
        <charset val="134"/>
      </rPr>
      <t>平方米，运动场地建设</t>
    </r>
    <r>
      <rPr>
        <sz val="10"/>
        <rFont val="Times New Roman"/>
        <charset val="134"/>
      </rPr>
      <t>4114</t>
    </r>
    <r>
      <rPr>
        <sz val="10"/>
        <rFont val="宋体"/>
        <charset val="134"/>
      </rPr>
      <t>平方米，卫生健康及后勤保障建用房</t>
    </r>
    <r>
      <rPr>
        <sz val="10"/>
        <rFont val="Times New Roman"/>
        <charset val="134"/>
      </rPr>
      <t xml:space="preserve"> 550</t>
    </r>
    <r>
      <rPr>
        <sz val="10"/>
        <rFont val="宋体"/>
        <charset val="134"/>
      </rPr>
      <t>平方，附属设施建设及设施设备购置，智能安保系统等。</t>
    </r>
  </si>
  <si>
    <t>元谋县羊街镇中心完小建设项目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</si>
  <si>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平方米，建设劳动教育实作实训基地；改扩建元谋县羊街镇中心完小：规划新建教学及辅助用房</t>
    </r>
    <r>
      <rPr>
        <sz val="10"/>
        <rFont val="Times New Roman"/>
        <charset val="134"/>
      </rPr>
      <t xml:space="preserve"> 1138</t>
    </r>
    <r>
      <rPr>
        <sz val="10"/>
        <rFont val="宋体"/>
        <charset val="134"/>
      </rPr>
      <t>平方米，生活用房</t>
    </r>
    <r>
      <rPr>
        <sz val="10"/>
        <rFont val="Times New Roman"/>
        <charset val="134"/>
      </rPr>
      <t>2404</t>
    </r>
    <r>
      <rPr>
        <sz val="10"/>
        <rFont val="宋体"/>
        <charset val="134"/>
      </rPr>
      <t>平方米，行政办公用房</t>
    </r>
    <r>
      <rPr>
        <sz val="10"/>
        <rFont val="Times New Roman"/>
        <charset val="134"/>
      </rPr>
      <t>315</t>
    </r>
    <r>
      <rPr>
        <sz val="10"/>
        <rFont val="宋体"/>
        <charset val="134"/>
      </rPr>
      <t>平方米，运动场地建设</t>
    </r>
    <r>
      <rPr>
        <sz val="10"/>
        <rFont val="Times New Roman"/>
        <charset val="134"/>
      </rPr>
      <t>3223</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</si>
  <si>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元谋县羊街镇甘泉完小建设项目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</si>
  <si>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平方米，建设劳动教育实作实训基地；改扩建元谋县羊街镇甘泉完小：规划新建教学及辅助用房</t>
    </r>
    <r>
      <rPr>
        <sz val="10"/>
        <rFont val="Times New Roman"/>
        <charset val="134"/>
      </rPr>
      <t xml:space="preserve"> 1084</t>
    </r>
    <r>
      <rPr>
        <sz val="10"/>
        <rFont val="宋体"/>
        <charset val="134"/>
      </rPr>
      <t>平方米，生活用房</t>
    </r>
    <r>
      <rPr>
        <sz val="10"/>
        <rFont val="Times New Roman"/>
        <charset val="134"/>
      </rPr>
      <t>2206</t>
    </r>
    <r>
      <rPr>
        <sz val="10"/>
        <rFont val="宋体"/>
        <charset val="134"/>
      </rPr>
      <t>平方米，行政办公用房</t>
    </r>
    <r>
      <rPr>
        <sz val="10"/>
        <rFont val="Times New Roman"/>
        <charset val="134"/>
      </rPr>
      <t>300</t>
    </r>
    <r>
      <rPr>
        <sz val="10"/>
        <rFont val="宋体"/>
        <charset val="134"/>
      </rPr>
      <t>平方米，运动场地建设</t>
    </r>
    <r>
      <rPr>
        <sz val="10"/>
        <rFont val="Times New Roman"/>
        <charset val="134"/>
      </rPr>
      <t>3124</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</si>
  <si>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元谋县羊街镇花同完小建设项目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</si>
  <si>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平方米，建设劳动教育实作实训基地；改扩建元谋县羊街镇花同完小：规划新建教学及辅助用房</t>
    </r>
    <r>
      <rPr>
        <sz val="10"/>
        <rFont val="Times New Roman"/>
        <charset val="134"/>
      </rPr>
      <t xml:space="preserve"> 1057</t>
    </r>
    <r>
      <rPr>
        <sz val="10"/>
        <rFont val="宋体"/>
        <charset val="134"/>
      </rPr>
      <t>平方米，生活用房</t>
    </r>
    <r>
      <rPr>
        <sz val="10"/>
        <rFont val="Times New Roman"/>
        <charset val="134"/>
      </rPr>
      <t>2207</t>
    </r>
    <r>
      <rPr>
        <sz val="10"/>
        <rFont val="宋体"/>
        <charset val="134"/>
      </rPr>
      <t>平方米，行政办公用房</t>
    </r>
    <r>
      <rPr>
        <sz val="10"/>
        <rFont val="Times New Roman"/>
        <charset val="134"/>
      </rPr>
      <t>300</t>
    </r>
    <r>
      <rPr>
        <sz val="10"/>
        <rFont val="宋体"/>
        <charset val="134"/>
      </rPr>
      <t>平方米，运动场地建设</t>
    </r>
    <r>
      <rPr>
        <sz val="10"/>
        <rFont val="Times New Roman"/>
        <charset val="134"/>
      </rPr>
      <t>3057</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</si>
  <si>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元谋县老城乡中心完小建设项目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</si>
  <si>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平方米，建设劳动教育实作实训基地；改扩建元谋县老城乡中心完小，规划新建教学及辅助用房</t>
    </r>
    <r>
      <rPr>
        <sz val="10"/>
        <rFont val="Times New Roman"/>
        <charset val="134"/>
      </rPr>
      <t xml:space="preserve"> 2100</t>
    </r>
    <r>
      <rPr>
        <sz val="10"/>
        <rFont val="宋体"/>
        <charset val="134"/>
      </rPr>
      <t>平方米，生活用房</t>
    </r>
    <r>
      <rPr>
        <sz val="10"/>
        <rFont val="Times New Roman"/>
        <charset val="134"/>
      </rPr>
      <t>5135</t>
    </r>
    <r>
      <rPr>
        <sz val="10"/>
        <rFont val="宋体"/>
        <charset val="134"/>
      </rPr>
      <t>平方米，行政办公用房</t>
    </r>
    <r>
      <rPr>
        <sz val="10"/>
        <rFont val="Times New Roman"/>
        <charset val="134"/>
      </rPr>
      <t>750</t>
    </r>
    <r>
      <rPr>
        <sz val="10"/>
        <rFont val="宋体"/>
        <charset val="134"/>
      </rPr>
      <t>平方米，运动场地建设</t>
    </r>
    <r>
      <rPr>
        <sz val="10"/>
        <rFont val="Times New Roman"/>
        <charset val="134"/>
      </rPr>
      <t>6094</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</si>
  <si>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元谋县老城乡阿郎完小建设项目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</si>
  <si>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平方米，建设劳动教育实作实训基地；改扩建元谋县老城乡阿郎完小：规划新建教学及辅助用房</t>
    </r>
    <r>
      <rPr>
        <sz val="10"/>
        <rFont val="Times New Roman"/>
        <charset val="134"/>
      </rPr>
      <t xml:space="preserve"> 1260</t>
    </r>
    <r>
      <rPr>
        <sz val="10"/>
        <rFont val="宋体"/>
        <charset val="134"/>
      </rPr>
      <t>平方米，生活用房</t>
    </r>
    <r>
      <rPr>
        <sz val="10"/>
        <rFont val="Times New Roman"/>
        <charset val="134"/>
      </rPr>
      <t>3149</t>
    </r>
    <r>
      <rPr>
        <sz val="10"/>
        <rFont val="宋体"/>
        <charset val="134"/>
      </rPr>
      <t>平方米，行政办公用房</t>
    </r>
    <r>
      <rPr>
        <sz val="10"/>
        <rFont val="Times New Roman"/>
        <charset val="134"/>
      </rPr>
      <t>450</t>
    </r>
    <r>
      <rPr>
        <sz val="10"/>
        <rFont val="宋体"/>
        <charset val="134"/>
      </rPr>
      <t>平方米，运动场地建设</t>
    </r>
    <r>
      <rPr>
        <sz val="10"/>
        <rFont val="Times New Roman"/>
        <charset val="134"/>
      </rPr>
      <t>4114</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</si>
  <si>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元谋县物茂乡中心完小建设项目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</si>
  <si>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平方米，建设劳动教育实作实训基地；改扩建元谋县物茂乡中心完小，规划新建教学及辅助用房</t>
    </r>
    <r>
      <rPr>
        <sz val="10"/>
        <rFont val="Times New Roman"/>
        <charset val="134"/>
      </rPr>
      <t xml:space="preserve"> 1260</t>
    </r>
    <r>
      <rPr>
        <sz val="10"/>
        <rFont val="宋体"/>
        <charset val="134"/>
      </rPr>
      <t>平方米，生活用房</t>
    </r>
    <r>
      <rPr>
        <sz val="10"/>
        <rFont val="Times New Roman"/>
        <charset val="134"/>
      </rPr>
      <t>3474</t>
    </r>
    <r>
      <rPr>
        <sz val="10"/>
        <rFont val="宋体"/>
        <charset val="134"/>
      </rPr>
      <t>平方米，行政办公用房</t>
    </r>
    <r>
      <rPr>
        <sz val="10"/>
        <rFont val="Times New Roman"/>
        <charset val="134"/>
      </rPr>
      <t>450</t>
    </r>
    <r>
      <rPr>
        <sz val="10"/>
        <rFont val="宋体"/>
        <charset val="134"/>
      </rPr>
      <t>平方米，运动场地建设</t>
    </r>
    <r>
      <rPr>
        <sz val="10"/>
        <rFont val="Times New Roman"/>
        <charset val="134"/>
      </rPr>
      <t>4114</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</si>
  <si>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元谋县江边乡江边小学建设项目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</si>
  <si>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平方米，建设劳动教育实作实训基地；改扩建元谋县江边乡江边小学，规划新建教学及辅助用房</t>
    </r>
    <r>
      <rPr>
        <sz val="10"/>
        <rFont val="Times New Roman"/>
        <charset val="134"/>
      </rPr>
      <t xml:space="preserve"> 1260</t>
    </r>
    <r>
      <rPr>
        <sz val="10"/>
        <rFont val="宋体"/>
        <charset val="134"/>
      </rPr>
      <t>平方米，生活用房</t>
    </r>
    <r>
      <rPr>
        <sz val="10"/>
        <rFont val="Times New Roman"/>
        <charset val="134"/>
      </rPr>
      <t>3399</t>
    </r>
    <r>
      <rPr>
        <sz val="10"/>
        <rFont val="宋体"/>
        <charset val="134"/>
      </rPr>
      <t>平方米，行政办公用房</t>
    </r>
    <r>
      <rPr>
        <sz val="10"/>
        <rFont val="Times New Roman"/>
        <charset val="134"/>
      </rPr>
      <t>450</t>
    </r>
    <r>
      <rPr>
        <sz val="10"/>
        <rFont val="宋体"/>
        <charset val="134"/>
      </rPr>
      <t>平方米，运动场地建设</t>
    </r>
    <r>
      <rPr>
        <sz val="10"/>
        <rFont val="Times New Roman"/>
        <charset val="134"/>
      </rPr>
      <t>4114</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</si>
  <si>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元谋县新华乡中心完小建设项目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</si>
  <si>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平方米，建设劳动教育实作实训基地；改扩建元谋县新华乡中心完小，规划新建教学及辅助用房</t>
    </r>
    <r>
      <rPr>
        <sz val="10"/>
        <rFont val="Times New Roman"/>
        <charset val="134"/>
      </rPr>
      <t xml:space="preserve"> 1095</t>
    </r>
    <r>
      <rPr>
        <sz val="10"/>
        <rFont val="宋体"/>
        <charset val="134"/>
      </rPr>
      <t>平方米，生活用房</t>
    </r>
    <r>
      <rPr>
        <sz val="10"/>
        <rFont val="Times New Roman"/>
        <charset val="134"/>
      </rPr>
      <t>2282</t>
    </r>
    <r>
      <rPr>
        <sz val="10"/>
        <rFont val="宋体"/>
        <charset val="134"/>
      </rPr>
      <t>平方米，行政办公用房</t>
    </r>
    <r>
      <rPr>
        <sz val="10"/>
        <rFont val="Times New Roman"/>
        <charset val="134"/>
      </rPr>
      <t>300</t>
    </r>
    <r>
      <rPr>
        <sz val="10"/>
        <rFont val="宋体"/>
        <charset val="134"/>
      </rPr>
      <t>平方米，运动场地建设</t>
    </r>
    <r>
      <rPr>
        <sz val="10"/>
        <rFont val="Times New Roman"/>
        <charset val="134"/>
      </rPr>
      <t>3144</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</si>
  <si>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元谋县平田乡中心完小建设项目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</si>
  <si>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平方米，建设劳动教育实作实训基地；改扩建元谋县平田乡中心完小：规划新建教学及辅助用房</t>
    </r>
    <r>
      <rPr>
        <sz val="10"/>
        <rFont val="Times New Roman"/>
        <charset val="134"/>
      </rPr>
      <t xml:space="preserve"> 1260</t>
    </r>
    <r>
      <rPr>
        <sz val="10"/>
        <rFont val="宋体"/>
        <charset val="134"/>
      </rPr>
      <t>平方米，生活用房</t>
    </r>
    <r>
      <rPr>
        <sz val="10"/>
        <rFont val="Times New Roman"/>
        <charset val="134"/>
      </rPr>
      <t>3199</t>
    </r>
    <r>
      <rPr>
        <sz val="10"/>
        <rFont val="宋体"/>
        <charset val="134"/>
      </rPr>
      <t>平方米，行政办公用房</t>
    </r>
    <r>
      <rPr>
        <sz val="10"/>
        <rFont val="Times New Roman"/>
        <charset val="134"/>
      </rPr>
      <t>450</t>
    </r>
    <r>
      <rPr>
        <sz val="10"/>
        <rFont val="宋体"/>
        <charset val="134"/>
      </rPr>
      <t>平方米，运动场地建设</t>
    </r>
    <r>
      <rPr>
        <sz val="10"/>
        <rFont val="Times New Roman"/>
        <charset val="134"/>
      </rPr>
      <t>4114</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</si>
  <si>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元谋县姜驿乡中心完小建设项目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</si>
  <si>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平方米，建设劳动教育实作实训基地；改扩建元谋县姜驿乡中心完小：规划新建教学及辅助用房</t>
    </r>
    <r>
      <rPr>
        <sz val="10"/>
        <rFont val="Times New Roman"/>
        <charset val="134"/>
      </rPr>
      <t xml:space="preserve"> 1084</t>
    </r>
    <r>
      <rPr>
        <sz val="10"/>
        <rFont val="宋体"/>
        <charset val="134"/>
      </rPr>
      <t>平方米，生活用房</t>
    </r>
    <r>
      <rPr>
        <sz val="10"/>
        <rFont val="Times New Roman"/>
        <charset val="134"/>
      </rPr>
      <t>2166</t>
    </r>
    <r>
      <rPr>
        <sz val="10"/>
        <rFont val="宋体"/>
        <charset val="134"/>
      </rPr>
      <t>平方米，行政办公用房</t>
    </r>
    <r>
      <rPr>
        <sz val="10"/>
        <rFont val="Times New Roman"/>
        <charset val="134"/>
      </rPr>
      <t>300</t>
    </r>
    <r>
      <rPr>
        <sz val="10"/>
        <rFont val="宋体"/>
        <charset val="134"/>
      </rPr>
      <t>平方米，运动场地建设</t>
    </r>
    <r>
      <rPr>
        <sz val="10"/>
        <rFont val="Times New Roman"/>
        <charset val="134"/>
      </rPr>
      <t>3124</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</si>
  <si>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元谋县甘塘小学建设项目</t>
  </si>
  <si>
    <r>
      <rPr>
        <sz val="10"/>
        <rFont val="宋体"/>
        <charset val="134"/>
      </rPr>
      <t>规划新征用地面积</t>
    </r>
    <r>
      <rPr>
        <sz val="10"/>
        <rFont val="Times New Roman"/>
        <charset val="134"/>
      </rPr>
      <t>3735</t>
    </r>
    <r>
      <rPr>
        <sz val="10"/>
        <rFont val="宋体"/>
        <charset val="134"/>
      </rPr>
      <t>平方米，建设劳动教育实作实训基地；改扩建元谋县甘塘小学，规划新建教学及辅助用房</t>
    </r>
    <r>
      <rPr>
        <sz val="10"/>
        <rFont val="Times New Roman"/>
        <charset val="134"/>
      </rPr>
      <t>1151</t>
    </r>
    <r>
      <rPr>
        <sz val="10"/>
        <rFont val="宋体"/>
        <charset val="134"/>
      </rPr>
      <t>平方米，生活用房</t>
    </r>
    <r>
      <rPr>
        <sz val="10"/>
        <rFont val="Times New Roman"/>
        <charset val="134"/>
      </rPr>
      <t>3090</t>
    </r>
    <r>
      <rPr>
        <sz val="10"/>
        <rFont val="宋体"/>
        <charset val="134"/>
      </rPr>
      <t>平方米，行政办公用房</t>
    </r>
    <r>
      <rPr>
        <sz val="10"/>
        <rFont val="Times New Roman"/>
        <charset val="134"/>
      </rPr>
      <t>405</t>
    </r>
    <r>
      <rPr>
        <sz val="10"/>
        <rFont val="宋体"/>
        <charset val="134"/>
      </rPr>
      <t>平方米，运动场地建设</t>
    </r>
    <r>
      <rPr>
        <sz val="10"/>
        <rFont val="Times New Roman"/>
        <charset val="134"/>
      </rPr>
      <t>3875</t>
    </r>
    <r>
      <rPr>
        <sz val="10"/>
        <rFont val="宋体"/>
        <charset val="134"/>
      </rPr>
      <t>平方米，卫生健康及后勤保障建用房</t>
    </r>
    <r>
      <rPr>
        <sz val="10"/>
        <rFont val="Times New Roman"/>
        <charset val="134"/>
      </rPr>
      <t xml:space="preserve"> 550</t>
    </r>
    <r>
      <rPr>
        <sz val="10"/>
        <rFont val="宋体"/>
        <charset val="134"/>
      </rPr>
      <t>平方米，附属设施建设及设施设备购置，智能安保系统等。</t>
    </r>
  </si>
  <si>
    <t>元谋县元马中学建设项目</t>
  </si>
  <si>
    <r>
      <rPr>
        <sz val="10"/>
        <rFont val="宋体"/>
        <charset val="134"/>
      </rPr>
      <t>规划新征用地面积</t>
    </r>
    <r>
      <rPr>
        <sz val="10"/>
        <rFont val="Times New Roman"/>
        <charset val="134"/>
      </rPr>
      <t>6670</t>
    </r>
    <r>
      <rPr>
        <sz val="10"/>
        <rFont val="宋体"/>
        <charset val="134"/>
      </rPr>
      <t>平方米，建设劳动教育实作实训基地；改扩建元谋县元马中学：规划新建教学及辅助用房</t>
    </r>
    <r>
      <rPr>
        <sz val="10"/>
        <rFont val="Times New Roman"/>
        <charset val="134"/>
      </rPr>
      <t>6528</t>
    </r>
    <r>
      <rPr>
        <sz val="10"/>
        <rFont val="宋体"/>
        <charset val="134"/>
      </rPr>
      <t>平方米，生活用房</t>
    </r>
    <r>
      <rPr>
        <sz val="10"/>
        <rFont val="Times New Roman"/>
        <charset val="134"/>
      </rPr>
      <t>22081</t>
    </r>
    <r>
      <rPr>
        <sz val="10"/>
        <rFont val="宋体"/>
        <charset val="134"/>
      </rPr>
      <t>平方米，行政办公用房</t>
    </r>
    <r>
      <rPr>
        <sz val="10"/>
        <rFont val="Times New Roman"/>
        <charset val="134"/>
      </rPr>
      <t>2805</t>
    </r>
    <r>
      <rPr>
        <sz val="10"/>
        <rFont val="宋体"/>
        <charset val="134"/>
      </rPr>
      <t>平方米，运动场地建设</t>
    </r>
    <r>
      <rPr>
        <sz val="10"/>
        <rFont val="Times New Roman"/>
        <charset val="134"/>
      </rPr>
      <t>18804</t>
    </r>
    <r>
      <rPr>
        <sz val="10"/>
        <rFont val="宋体"/>
        <charset val="134"/>
      </rPr>
      <t>平方米，卫生健康及后勤保障建用房</t>
    </r>
    <r>
      <rPr>
        <sz val="10"/>
        <rFont val="Times New Roman"/>
        <charset val="134"/>
      </rPr>
      <t xml:space="preserve"> 1000</t>
    </r>
    <r>
      <rPr>
        <sz val="10"/>
        <rFont val="宋体"/>
        <charset val="134"/>
      </rPr>
      <t>平方米，附属设施建设及设施设备购置，智能安保系统等。</t>
    </r>
  </si>
  <si>
    <t>元谋县清和中学建设项目</t>
  </si>
  <si>
    <r>
      <rPr>
        <sz val="10"/>
        <rFont val="宋体"/>
        <charset val="134"/>
      </rPr>
      <t>规划新征用地面积</t>
    </r>
    <r>
      <rPr>
        <sz val="10"/>
        <rFont val="Times New Roman"/>
        <charset val="134"/>
      </rPr>
      <t>6670</t>
    </r>
    <r>
      <rPr>
        <sz val="10"/>
        <rFont val="宋体"/>
        <charset val="134"/>
      </rPr>
      <t>平方米，建设劳动教育实作实训基地；改扩建元谋县清和中学：规划新建教学及辅助用房</t>
    </r>
    <r>
      <rPr>
        <sz val="10"/>
        <rFont val="Times New Roman"/>
        <charset val="134"/>
      </rPr>
      <t>1815</t>
    </r>
    <r>
      <rPr>
        <sz val="10"/>
        <rFont val="宋体"/>
        <charset val="134"/>
      </rPr>
      <t>平方米，生活用房</t>
    </r>
    <r>
      <rPr>
        <sz val="10"/>
        <rFont val="Times New Roman"/>
        <charset val="134"/>
      </rPr>
      <t>5054</t>
    </r>
    <r>
      <rPr>
        <sz val="10"/>
        <rFont val="宋体"/>
        <charset val="134"/>
      </rPr>
      <t>平方米，行政办公用房</t>
    </r>
    <r>
      <rPr>
        <sz val="10"/>
        <rFont val="Times New Roman"/>
        <charset val="134"/>
      </rPr>
      <t>645</t>
    </r>
    <r>
      <rPr>
        <sz val="10"/>
        <rFont val="宋体"/>
        <charset val="134"/>
      </rPr>
      <t>平方米，运动场地建设</t>
    </r>
    <r>
      <rPr>
        <sz val="10"/>
        <rFont val="Times New Roman"/>
        <charset val="134"/>
      </rPr>
      <t>4974</t>
    </r>
    <r>
      <rPr>
        <sz val="10"/>
        <rFont val="宋体"/>
        <charset val="134"/>
      </rPr>
      <t>平方米，卫生健康及后勤保障建用房</t>
    </r>
    <r>
      <rPr>
        <sz val="10"/>
        <rFont val="Times New Roman"/>
        <charset val="134"/>
      </rPr>
      <t xml:space="preserve"> 1000</t>
    </r>
    <r>
      <rPr>
        <sz val="10"/>
        <rFont val="宋体"/>
        <charset val="134"/>
      </rPr>
      <t>平方米，附属设施建设及设施设备购置，智能安保系统等。</t>
    </r>
  </si>
  <si>
    <t>元谋县黄瓜园中学建设项目</t>
  </si>
  <si>
    <r>
      <rPr>
        <sz val="10"/>
        <rFont val="宋体"/>
        <charset val="134"/>
      </rPr>
      <t>规划新征用地面积</t>
    </r>
    <r>
      <rPr>
        <sz val="10"/>
        <rFont val="Times New Roman"/>
        <charset val="134"/>
      </rPr>
      <t>6670</t>
    </r>
    <r>
      <rPr>
        <sz val="10"/>
        <rFont val="宋体"/>
        <charset val="134"/>
      </rPr>
      <t>平方米，建设劳动教育实作实训基地；改扩建元谋县黄瓜园中学：规划新建教学及辅助用房</t>
    </r>
    <r>
      <rPr>
        <sz val="10"/>
        <rFont val="Times New Roman"/>
        <charset val="134"/>
      </rPr>
      <t xml:space="preserve"> 2556</t>
    </r>
    <r>
      <rPr>
        <sz val="10"/>
        <rFont val="宋体"/>
        <charset val="134"/>
      </rPr>
      <t>平方米，生活用房</t>
    </r>
    <r>
      <rPr>
        <sz val="10"/>
        <rFont val="Times New Roman"/>
        <charset val="134"/>
      </rPr>
      <t>7098</t>
    </r>
    <r>
      <rPr>
        <sz val="10"/>
        <rFont val="宋体"/>
        <charset val="134"/>
      </rPr>
      <t>平方米，行政办公用房</t>
    </r>
    <r>
      <rPr>
        <sz val="10"/>
        <rFont val="Times New Roman"/>
        <charset val="134"/>
      </rPr>
      <t>900</t>
    </r>
    <r>
      <rPr>
        <sz val="10"/>
        <rFont val="宋体"/>
        <charset val="134"/>
      </rPr>
      <t>平方米，运动场地建设</t>
    </r>
    <r>
      <rPr>
        <sz val="10"/>
        <rFont val="Times New Roman"/>
        <charset val="134"/>
      </rPr>
      <t>6538</t>
    </r>
    <r>
      <rPr>
        <sz val="10"/>
        <rFont val="宋体"/>
        <charset val="134"/>
      </rPr>
      <t>平方米，卫生健康及后勤保障建用房</t>
    </r>
    <r>
      <rPr>
        <sz val="10"/>
        <rFont val="Times New Roman"/>
        <charset val="134"/>
      </rPr>
      <t xml:space="preserve"> 1000</t>
    </r>
    <r>
      <rPr>
        <sz val="10"/>
        <rFont val="宋体"/>
        <charset val="134"/>
      </rPr>
      <t>平方米，附属设施建设及设施设备购置，智能安保系统等。</t>
    </r>
  </si>
  <si>
    <t>元谋县羊街中学建设项目</t>
  </si>
  <si>
    <r>
      <rPr>
        <sz val="10"/>
        <rFont val="宋体"/>
        <charset val="134"/>
      </rPr>
      <t>规划新征用地面积</t>
    </r>
    <r>
      <rPr>
        <sz val="10"/>
        <rFont val="Times New Roman"/>
        <charset val="134"/>
      </rPr>
      <t>6670</t>
    </r>
    <r>
      <rPr>
        <sz val="10"/>
        <rFont val="宋体"/>
        <charset val="134"/>
      </rPr>
      <t>平方米，建设劳动教育实作实训基地；改扩建元谋县羊街中学：规划新建教学及辅助用房</t>
    </r>
    <r>
      <rPr>
        <sz val="10"/>
        <rFont val="Times New Roman"/>
        <charset val="134"/>
      </rPr>
      <t>2041</t>
    </r>
    <r>
      <rPr>
        <sz val="10"/>
        <rFont val="宋体"/>
        <charset val="134"/>
      </rPr>
      <t>平方米，生活用房</t>
    </r>
    <r>
      <rPr>
        <sz val="10"/>
        <rFont val="Times New Roman"/>
        <charset val="134"/>
      </rPr>
      <t>5671</t>
    </r>
    <r>
      <rPr>
        <sz val="10"/>
        <rFont val="宋体"/>
        <charset val="134"/>
      </rPr>
      <t>平方米，行政办公用房</t>
    </r>
    <r>
      <rPr>
        <sz val="10"/>
        <rFont val="Times New Roman"/>
        <charset val="134"/>
      </rPr>
      <t>720</t>
    </r>
    <r>
      <rPr>
        <sz val="10"/>
        <rFont val="宋体"/>
        <charset val="134"/>
      </rPr>
      <t>平方米，运动场地建设</t>
    </r>
    <r>
      <rPr>
        <sz val="10"/>
        <rFont val="Times New Roman"/>
        <charset val="134"/>
      </rPr>
      <t>5450</t>
    </r>
    <r>
      <rPr>
        <sz val="10"/>
        <rFont val="宋体"/>
        <charset val="134"/>
      </rPr>
      <t>平方米，卫生健康及后勤保障建用房</t>
    </r>
    <r>
      <rPr>
        <sz val="10"/>
        <rFont val="Times New Roman"/>
        <charset val="134"/>
      </rPr>
      <t xml:space="preserve"> 1000</t>
    </r>
    <r>
      <rPr>
        <sz val="10"/>
        <rFont val="宋体"/>
        <charset val="134"/>
      </rPr>
      <t>平方米，附属设施建设及设施设备购置，智能安保系统等。</t>
    </r>
  </si>
  <si>
    <t>元谋县老城中学建设项目</t>
  </si>
  <si>
    <r>
      <rPr>
        <sz val="10"/>
        <rFont val="宋体"/>
        <charset val="134"/>
      </rPr>
      <t>规划新征用地面积</t>
    </r>
    <r>
      <rPr>
        <sz val="10"/>
        <rFont val="Times New Roman"/>
        <charset val="134"/>
      </rPr>
      <t>6670</t>
    </r>
    <r>
      <rPr>
        <sz val="10"/>
        <rFont val="宋体"/>
        <charset val="134"/>
      </rPr>
      <t>平方米，建设劳动教育实作实训基地；改扩建元谋县老城中学：规划新建教学及辅助用房</t>
    </r>
    <r>
      <rPr>
        <sz val="10"/>
        <rFont val="Times New Roman"/>
        <charset val="134"/>
      </rPr>
      <t>2202</t>
    </r>
    <r>
      <rPr>
        <sz val="10"/>
        <rFont val="宋体"/>
        <charset val="134"/>
      </rPr>
      <t>平方米，生活用房</t>
    </r>
    <r>
      <rPr>
        <sz val="10"/>
        <rFont val="Times New Roman"/>
        <charset val="134"/>
      </rPr>
      <t>6127</t>
    </r>
    <r>
      <rPr>
        <sz val="10"/>
        <rFont val="宋体"/>
        <charset val="134"/>
      </rPr>
      <t>平方米，行政办公用房</t>
    </r>
    <r>
      <rPr>
        <sz val="10"/>
        <rFont val="Times New Roman"/>
        <charset val="134"/>
      </rPr>
      <t>780</t>
    </r>
    <r>
      <rPr>
        <sz val="10"/>
        <rFont val="宋体"/>
        <charset val="134"/>
      </rPr>
      <t>平方米，运动场地建设</t>
    </r>
    <r>
      <rPr>
        <sz val="10"/>
        <rFont val="Times New Roman"/>
        <charset val="134"/>
      </rPr>
      <t>5792</t>
    </r>
    <r>
      <rPr>
        <sz val="10"/>
        <rFont val="宋体"/>
        <charset val="134"/>
      </rPr>
      <t>平方米，卫生健康及后勤保障建用房</t>
    </r>
    <r>
      <rPr>
        <sz val="10"/>
        <rFont val="Times New Roman"/>
        <charset val="134"/>
      </rPr>
      <t xml:space="preserve"> 1000</t>
    </r>
    <r>
      <rPr>
        <sz val="10"/>
        <rFont val="宋体"/>
        <charset val="134"/>
      </rPr>
      <t>平方米，附属设施建设及设施设备购置，智能安保系统等。</t>
    </r>
  </si>
  <si>
    <t>元谋县物茂中学建设项目</t>
  </si>
  <si>
    <r>
      <rPr>
        <sz val="10"/>
        <rFont val="宋体"/>
        <charset val="134"/>
      </rPr>
      <t>规划新征用地面积</t>
    </r>
    <r>
      <rPr>
        <sz val="10"/>
        <rFont val="Times New Roman"/>
        <charset val="134"/>
      </rPr>
      <t>6670</t>
    </r>
    <r>
      <rPr>
        <sz val="10"/>
        <rFont val="宋体"/>
        <charset val="134"/>
      </rPr>
      <t>平方米，建设劳动教育实作实训基地；改扩建元谋县物茂中学：规划新建教学及辅助用房</t>
    </r>
    <r>
      <rPr>
        <sz val="10"/>
        <rFont val="Times New Roman"/>
        <charset val="134"/>
      </rPr>
      <t>1512</t>
    </r>
    <r>
      <rPr>
        <sz val="10"/>
        <rFont val="宋体"/>
        <charset val="134"/>
      </rPr>
      <t>平方米，生活用房</t>
    </r>
    <r>
      <rPr>
        <sz val="10"/>
        <rFont val="Times New Roman"/>
        <charset val="134"/>
      </rPr>
      <t>4218</t>
    </r>
    <r>
      <rPr>
        <sz val="10"/>
        <rFont val="宋体"/>
        <charset val="134"/>
      </rPr>
      <t>平方米，行政办公用房</t>
    </r>
    <r>
      <rPr>
        <sz val="10"/>
        <rFont val="Times New Roman"/>
        <charset val="134"/>
      </rPr>
      <t>540</t>
    </r>
    <r>
      <rPr>
        <sz val="10"/>
        <rFont val="宋体"/>
        <charset val="134"/>
      </rPr>
      <t>平方米，运动场地建设</t>
    </r>
    <r>
      <rPr>
        <sz val="10"/>
        <rFont val="Times New Roman"/>
        <charset val="134"/>
      </rPr>
      <t>4335</t>
    </r>
    <r>
      <rPr>
        <sz val="10"/>
        <rFont val="宋体"/>
        <charset val="134"/>
      </rPr>
      <t>平方米，卫生健康及后勤保障建用房</t>
    </r>
    <r>
      <rPr>
        <sz val="10"/>
        <rFont val="Times New Roman"/>
        <charset val="134"/>
      </rPr>
      <t xml:space="preserve"> 1000</t>
    </r>
    <r>
      <rPr>
        <sz val="10"/>
        <rFont val="宋体"/>
        <charset val="134"/>
      </rPr>
      <t>平方米，附属设施建设及设施设备购置，智能安保系统等。</t>
    </r>
  </si>
  <si>
    <t>元谋县江边中学建设项目</t>
  </si>
  <si>
    <r>
      <rPr>
        <sz val="10"/>
        <rFont val="宋体"/>
        <charset val="134"/>
      </rPr>
      <t>规划新征用地面积</t>
    </r>
    <r>
      <rPr>
        <sz val="10"/>
        <rFont val="Times New Roman"/>
        <charset val="134"/>
      </rPr>
      <t>6670</t>
    </r>
    <r>
      <rPr>
        <sz val="10"/>
        <rFont val="宋体"/>
        <charset val="134"/>
      </rPr>
      <t>平方米，建设劳动教育实作实训基地；改扩建元谋县江边中学：规划新建教学及辅助用房</t>
    </r>
    <r>
      <rPr>
        <sz val="10"/>
        <rFont val="Times New Roman"/>
        <charset val="134"/>
      </rPr>
      <t xml:space="preserve"> 852</t>
    </r>
    <r>
      <rPr>
        <sz val="10"/>
        <rFont val="宋体"/>
        <charset val="134"/>
      </rPr>
      <t>平方米，生活用房</t>
    </r>
    <r>
      <rPr>
        <sz val="10"/>
        <rFont val="Times New Roman"/>
        <charset val="134"/>
      </rPr>
      <t>2366</t>
    </r>
    <r>
      <rPr>
        <sz val="10"/>
        <rFont val="宋体"/>
        <charset val="134"/>
      </rPr>
      <t>平方米，行政办公用房</t>
    </r>
    <r>
      <rPr>
        <sz val="10"/>
        <rFont val="Times New Roman"/>
        <charset val="134"/>
      </rPr>
      <t>300</t>
    </r>
    <r>
      <rPr>
        <sz val="10"/>
        <rFont val="宋体"/>
        <charset val="134"/>
      </rPr>
      <t>平方米，运动场地建设</t>
    </r>
    <r>
      <rPr>
        <sz val="10"/>
        <rFont val="Times New Roman"/>
        <charset val="134"/>
      </rPr>
      <t>2942</t>
    </r>
    <r>
      <rPr>
        <sz val="10"/>
        <rFont val="宋体"/>
        <charset val="134"/>
      </rPr>
      <t>平方米，卫生健康及后勤保障建用房</t>
    </r>
    <r>
      <rPr>
        <sz val="10"/>
        <rFont val="Times New Roman"/>
        <charset val="134"/>
      </rPr>
      <t xml:space="preserve"> 1000</t>
    </r>
    <r>
      <rPr>
        <sz val="10"/>
        <rFont val="宋体"/>
        <charset val="134"/>
      </rPr>
      <t>平方米，附属设施建设及设施设备购置，智能安保系统等。</t>
    </r>
  </si>
  <si>
    <t>元谋县新华中学建设项目</t>
  </si>
  <si>
    <r>
      <rPr>
        <sz val="10"/>
        <rFont val="宋体"/>
        <charset val="134"/>
      </rPr>
      <t>规划新征用地面积</t>
    </r>
    <r>
      <rPr>
        <sz val="10"/>
        <rFont val="Times New Roman"/>
        <charset val="134"/>
      </rPr>
      <t>6670</t>
    </r>
    <r>
      <rPr>
        <sz val="10"/>
        <rFont val="宋体"/>
        <charset val="134"/>
      </rPr>
      <t>平方米，建设劳动教育实作实训基地；改扩建元谋县新华中学：规划新建教学及辅助用房</t>
    </r>
    <r>
      <rPr>
        <sz val="10"/>
        <rFont val="Times New Roman"/>
        <charset val="134"/>
      </rPr>
      <t xml:space="preserve"> 413</t>
    </r>
    <r>
      <rPr>
        <sz val="10"/>
        <rFont val="宋体"/>
        <charset val="134"/>
      </rPr>
      <t>平方米，生活用房</t>
    </r>
    <r>
      <rPr>
        <sz val="10"/>
        <rFont val="Times New Roman"/>
        <charset val="134"/>
      </rPr>
      <t>1158</t>
    </r>
    <r>
      <rPr>
        <sz val="10"/>
        <rFont val="宋体"/>
        <charset val="134"/>
      </rPr>
      <t>平方米，行政办公用房</t>
    </r>
    <r>
      <rPr>
        <sz val="10"/>
        <rFont val="Times New Roman"/>
        <charset val="134"/>
      </rPr>
      <t>150</t>
    </r>
    <r>
      <rPr>
        <sz val="10"/>
        <rFont val="宋体"/>
        <charset val="134"/>
      </rPr>
      <t>平方米，运动场地建设</t>
    </r>
    <r>
      <rPr>
        <sz val="10"/>
        <rFont val="Times New Roman"/>
        <charset val="134"/>
      </rPr>
      <t>2016</t>
    </r>
    <r>
      <rPr>
        <sz val="10"/>
        <rFont val="宋体"/>
        <charset val="134"/>
      </rPr>
      <t>平方米，卫生健康及后勤保障建用房</t>
    </r>
    <r>
      <rPr>
        <sz val="10"/>
        <rFont val="Times New Roman"/>
        <charset val="134"/>
      </rPr>
      <t xml:space="preserve"> 1000</t>
    </r>
    <r>
      <rPr>
        <sz val="10"/>
        <rFont val="宋体"/>
        <charset val="134"/>
      </rPr>
      <t>平方米，附属设施建设及设施设备购置，智能安保系统等。</t>
    </r>
  </si>
  <si>
    <t>元谋县培英中学建设项目</t>
  </si>
  <si>
    <r>
      <rPr>
        <sz val="10"/>
        <rFont val="宋体"/>
        <charset val="134"/>
      </rPr>
      <t>规划新征用地面积</t>
    </r>
    <r>
      <rPr>
        <sz val="10"/>
        <rFont val="Times New Roman"/>
        <charset val="134"/>
      </rPr>
      <t>6670</t>
    </r>
    <r>
      <rPr>
        <sz val="10"/>
        <rFont val="宋体"/>
        <charset val="134"/>
      </rPr>
      <t>平方米，建设劳动教育实作实训基地；改扩建元谋县培英中学：规划新建教学及辅助用房</t>
    </r>
    <r>
      <rPr>
        <sz val="10"/>
        <rFont val="Times New Roman"/>
        <charset val="134"/>
      </rPr>
      <t>1691</t>
    </r>
    <r>
      <rPr>
        <sz val="10"/>
        <rFont val="宋体"/>
        <charset val="134"/>
      </rPr>
      <t>平方米，生活用房</t>
    </r>
    <r>
      <rPr>
        <sz val="10"/>
        <rFont val="Times New Roman"/>
        <charset val="134"/>
      </rPr>
      <t>4707</t>
    </r>
    <r>
      <rPr>
        <sz val="10"/>
        <rFont val="宋体"/>
        <charset val="134"/>
      </rPr>
      <t>平方米，行政办公用房</t>
    </r>
    <r>
      <rPr>
        <sz val="10"/>
        <rFont val="Times New Roman"/>
        <charset val="134"/>
      </rPr>
      <t>600</t>
    </r>
    <r>
      <rPr>
        <sz val="10"/>
        <rFont val="宋体"/>
        <charset val="134"/>
      </rPr>
      <t>平方米，运动场地建设</t>
    </r>
    <r>
      <rPr>
        <sz val="10"/>
        <rFont val="Times New Roman"/>
        <charset val="134"/>
      </rPr>
      <t>4713</t>
    </r>
    <r>
      <rPr>
        <sz val="10"/>
        <rFont val="宋体"/>
        <charset val="134"/>
      </rPr>
      <t>平方米，附属设施建设及设施设备购置等。</t>
    </r>
  </si>
  <si>
    <t>元谋县姜驿中学建设项目</t>
  </si>
  <si>
    <r>
      <rPr>
        <sz val="10"/>
        <rFont val="宋体"/>
        <charset val="134"/>
      </rPr>
      <t>规划新征用地面积</t>
    </r>
    <r>
      <rPr>
        <sz val="10"/>
        <rFont val="Times New Roman"/>
        <charset val="134"/>
      </rPr>
      <t>6670</t>
    </r>
    <r>
      <rPr>
        <sz val="10"/>
        <rFont val="宋体"/>
        <charset val="134"/>
      </rPr>
      <t>平方米，建设劳动教育实作实训基地；改扩建元谋县姜驿中学：规划新建教学及辅助用房</t>
    </r>
    <r>
      <rPr>
        <sz val="10"/>
        <rFont val="Times New Roman"/>
        <charset val="134"/>
      </rPr>
      <t xml:space="preserve"> 967</t>
    </r>
    <r>
      <rPr>
        <sz val="10"/>
        <rFont val="宋体"/>
        <charset val="134"/>
      </rPr>
      <t>平方米，生活用房</t>
    </r>
    <r>
      <rPr>
        <sz val="10"/>
        <rFont val="Times New Roman"/>
        <charset val="134"/>
      </rPr>
      <t>2696</t>
    </r>
    <r>
      <rPr>
        <sz val="10"/>
        <rFont val="宋体"/>
        <charset val="134"/>
      </rPr>
      <t>平方米，行政办公用房</t>
    </r>
    <r>
      <rPr>
        <sz val="10"/>
        <rFont val="Times New Roman"/>
        <charset val="134"/>
      </rPr>
      <t>345</t>
    </r>
    <r>
      <rPr>
        <sz val="10"/>
        <rFont val="宋体"/>
        <charset val="134"/>
      </rPr>
      <t>平方米，运动场地建设</t>
    </r>
    <r>
      <rPr>
        <sz val="10"/>
        <rFont val="Times New Roman"/>
        <charset val="134"/>
      </rPr>
      <t>3185</t>
    </r>
    <r>
      <rPr>
        <sz val="10"/>
        <rFont val="宋体"/>
        <charset val="134"/>
      </rPr>
      <t>平方米，卫生健康及后勤保障建用房</t>
    </r>
    <r>
      <rPr>
        <sz val="10"/>
        <rFont val="Times New Roman"/>
        <charset val="134"/>
      </rPr>
      <t xml:space="preserve"> 1000</t>
    </r>
    <r>
      <rPr>
        <sz val="10"/>
        <rFont val="宋体"/>
        <charset val="134"/>
      </rPr>
      <t>平方米，附属设施建设及设施设备购置，智能安保系统等。</t>
    </r>
  </si>
  <si>
    <t>元谋县源达中学建设项目</t>
  </si>
  <si>
    <r>
      <rPr>
        <sz val="10"/>
        <rFont val="宋体"/>
        <charset val="134"/>
      </rPr>
      <t>规划新建元谋县源达中学建设项目：规划新征建设用地</t>
    </r>
    <r>
      <rPr>
        <sz val="10"/>
        <rFont val="Times New Roman"/>
        <charset val="134"/>
      </rPr>
      <t>47470</t>
    </r>
    <r>
      <rPr>
        <sz val="10"/>
        <rFont val="宋体"/>
        <charset val="134"/>
      </rPr>
      <t>平方米，建设劳动教育实作实训基地</t>
    </r>
    <r>
      <rPr>
        <sz val="10"/>
        <rFont val="Times New Roman"/>
        <charset val="134"/>
      </rPr>
      <t xml:space="preserve"> 6670</t>
    </r>
    <r>
      <rPr>
        <sz val="10"/>
        <rFont val="宋体"/>
        <charset val="134"/>
      </rPr>
      <t>平方米，新建教学及辅助用房</t>
    </r>
    <r>
      <rPr>
        <sz val="10"/>
        <rFont val="Times New Roman"/>
        <charset val="134"/>
      </rPr>
      <t>4200</t>
    </r>
    <r>
      <rPr>
        <sz val="10"/>
        <rFont val="宋体"/>
        <charset val="134"/>
      </rPr>
      <t>平方米，生活用房</t>
    </r>
    <r>
      <rPr>
        <sz val="10"/>
        <rFont val="Times New Roman"/>
        <charset val="134"/>
      </rPr>
      <t>14198</t>
    </r>
    <r>
      <rPr>
        <sz val="10"/>
        <rFont val="宋体"/>
        <charset val="134"/>
      </rPr>
      <t>平方米行政办公用房</t>
    </r>
    <r>
      <rPr>
        <sz val="10"/>
        <rFont val="Times New Roman"/>
        <charset val="134"/>
      </rPr>
      <t>1800</t>
    </r>
    <r>
      <rPr>
        <sz val="10"/>
        <rFont val="宋体"/>
        <charset val="134"/>
      </rPr>
      <t>平方米，运动场地</t>
    </r>
    <r>
      <rPr>
        <sz val="10"/>
        <rFont val="Times New Roman"/>
        <charset val="134"/>
      </rPr>
      <t>22826</t>
    </r>
    <r>
      <rPr>
        <sz val="10"/>
        <rFont val="宋体"/>
        <charset val="134"/>
      </rPr>
      <t>平方米，卫生健康及后勤保障建用房</t>
    </r>
    <r>
      <rPr>
        <sz val="10"/>
        <rFont val="Times New Roman"/>
        <charset val="134"/>
      </rPr>
      <t xml:space="preserve"> 1000</t>
    </r>
    <r>
      <rPr>
        <sz val="10"/>
        <rFont val="宋体"/>
        <charset val="134"/>
      </rPr>
      <t>平方米，附属设施建设及设施设备购置，学校智能安保系统等。</t>
    </r>
  </si>
  <si>
    <t>元谋县凤凰中学建设项目</t>
  </si>
  <si>
    <r>
      <rPr>
        <sz val="10"/>
        <rFont val="宋体"/>
        <charset val="134"/>
      </rPr>
      <t>规划新建元谋县凤凰中学建设项目：规划新征建设用地</t>
    </r>
    <r>
      <rPr>
        <sz val="10"/>
        <rFont val="Times New Roman"/>
        <charset val="134"/>
      </rPr>
      <t>40670</t>
    </r>
    <r>
      <rPr>
        <sz val="10"/>
        <rFont val="宋体"/>
        <charset val="134"/>
      </rPr>
      <t>平方米，建设劳动教育实作实训基地</t>
    </r>
    <r>
      <rPr>
        <sz val="10"/>
        <rFont val="Times New Roman"/>
        <charset val="134"/>
      </rPr>
      <t xml:space="preserve"> 6670</t>
    </r>
    <r>
      <rPr>
        <sz val="10"/>
        <rFont val="宋体"/>
        <charset val="134"/>
      </rPr>
      <t>平方米，新建教学及辅助用房</t>
    </r>
    <r>
      <rPr>
        <sz val="10"/>
        <rFont val="Times New Roman"/>
        <charset val="134"/>
      </rPr>
      <t>3500</t>
    </r>
    <r>
      <rPr>
        <sz val="10"/>
        <rFont val="宋体"/>
        <charset val="134"/>
      </rPr>
      <t>平方米，生活用房</t>
    </r>
    <r>
      <rPr>
        <sz val="10"/>
        <rFont val="Times New Roman"/>
        <charset val="134"/>
      </rPr>
      <t>11830</t>
    </r>
    <r>
      <rPr>
        <sz val="10"/>
        <rFont val="宋体"/>
        <charset val="134"/>
      </rPr>
      <t>平方米行政办公用房</t>
    </r>
    <r>
      <rPr>
        <sz val="10"/>
        <rFont val="Times New Roman"/>
        <charset val="134"/>
      </rPr>
      <t>1500</t>
    </r>
    <r>
      <rPr>
        <sz val="10"/>
        <rFont val="宋体"/>
        <charset val="134"/>
      </rPr>
      <t>平方米，运动场地</t>
    </r>
    <r>
      <rPr>
        <sz val="10"/>
        <rFont val="Times New Roman"/>
        <charset val="134"/>
      </rPr>
      <t>21028</t>
    </r>
    <r>
      <rPr>
        <sz val="10"/>
        <rFont val="宋体"/>
        <charset val="134"/>
      </rPr>
      <t>平方米，卫生健康及后勤保障建用房</t>
    </r>
    <r>
      <rPr>
        <sz val="10"/>
        <rFont val="Times New Roman"/>
        <charset val="134"/>
      </rPr>
      <t xml:space="preserve"> 1000</t>
    </r>
    <r>
      <rPr>
        <sz val="10"/>
        <rFont val="宋体"/>
        <charset val="134"/>
      </rPr>
      <t>平方米，附属设施建设及设施设备购置，学校智能安保系统等。</t>
    </r>
  </si>
  <si>
    <t>元谋县第一中学教育现代化建设及学校卫生健康后勤保障建设项目</t>
  </si>
  <si>
    <r>
      <rPr>
        <sz val="10"/>
        <rFont val="宋体"/>
        <charset val="134"/>
      </rPr>
      <t>规划在校学生</t>
    </r>
    <r>
      <rPr>
        <sz val="10"/>
        <rFont val="Times New Roman"/>
        <charset val="134"/>
      </rPr>
      <t>6000</t>
    </r>
    <r>
      <rPr>
        <sz val="10"/>
        <rFont val="宋体"/>
        <charset val="134"/>
      </rPr>
      <t>名，新征建设用地</t>
    </r>
    <r>
      <rPr>
        <sz val="10"/>
        <rFont val="Times New Roman"/>
        <charset val="134"/>
      </rPr>
      <t>204000</t>
    </r>
    <r>
      <rPr>
        <sz val="10"/>
        <rFont val="宋体"/>
        <charset val="134"/>
      </rPr>
      <t>平方米，新建校舍</t>
    </r>
    <r>
      <rPr>
        <sz val="10"/>
        <rFont val="Times New Roman"/>
        <charset val="134"/>
      </rPr>
      <t>165460</t>
    </r>
    <r>
      <rPr>
        <sz val="10"/>
        <rFont val="宋体"/>
        <charset val="134"/>
      </rPr>
      <t>平方米，运动场地</t>
    </r>
    <r>
      <rPr>
        <sz val="10"/>
        <rFont val="Times New Roman"/>
        <charset val="134"/>
      </rPr>
      <t>106000</t>
    </r>
    <r>
      <rPr>
        <sz val="10"/>
        <rFont val="宋体"/>
        <charset val="134"/>
      </rPr>
      <t>平方米，附属设施建设及设备购置；规划新建卫生健康及后勤保障建用房</t>
    </r>
    <r>
      <rPr>
        <sz val="10"/>
        <rFont val="Times New Roman"/>
        <charset val="134"/>
      </rPr>
      <t xml:space="preserve"> 1000</t>
    </r>
    <r>
      <rPr>
        <sz val="10"/>
        <rFont val="宋体"/>
        <charset val="134"/>
      </rPr>
      <t>平方米及设施设备购置等。</t>
    </r>
  </si>
  <si>
    <t>元谋县第二高中建设及后勤保障建设项目</t>
  </si>
  <si>
    <r>
      <rPr>
        <sz val="10"/>
        <rFont val="宋体"/>
        <charset val="134"/>
      </rPr>
      <t>规划在校学生</t>
    </r>
    <r>
      <rPr>
        <sz val="10"/>
        <rFont val="Times New Roman"/>
        <charset val="134"/>
      </rPr>
      <t>3000</t>
    </r>
    <r>
      <rPr>
        <sz val="10"/>
        <rFont val="宋体"/>
        <charset val="134"/>
      </rPr>
      <t>名，新征建设用地</t>
    </r>
    <r>
      <rPr>
        <sz val="10"/>
        <rFont val="Times New Roman"/>
        <charset val="134"/>
      </rPr>
      <t>102000</t>
    </r>
    <r>
      <rPr>
        <sz val="10"/>
        <rFont val="宋体"/>
        <charset val="134"/>
      </rPr>
      <t>平方米，新建校舍</t>
    </r>
    <r>
      <rPr>
        <sz val="10"/>
        <rFont val="Times New Roman"/>
        <charset val="134"/>
      </rPr>
      <t>50490</t>
    </r>
    <r>
      <rPr>
        <sz val="10"/>
        <rFont val="宋体"/>
        <charset val="134"/>
      </rPr>
      <t>平方米，运动场地</t>
    </r>
    <r>
      <rPr>
        <sz val="10"/>
        <rFont val="Times New Roman"/>
        <charset val="134"/>
      </rPr>
      <t>29008</t>
    </r>
    <r>
      <rPr>
        <sz val="10"/>
        <rFont val="宋体"/>
        <charset val="134"/>
      </rPr>
      <t>平方米，附属设施建设及设备购置等；规划新建卫生健康及后勤保障建用房</t>
    </r>
    <r>
      <rPr>
        <sz val="10"/>
        <rFont val="Times New Roman"/>
        <charset val="134"/>
      </rPr>
      <t xml:space="preserve"> 1000</t>
    </r>
    <r>
      <rPr>
        <sz val="10"/>
        <rFont val="宋体"/>
        <charset val="134"/>
      </rPr>
      <t>平方米及设施设备购置等。</t>
    </r>
  </si>
  <si>
    <t>元谋县全阶段教育一体化学校建设项目</t>
  </si>
  <si>
    <r>
      <rPr>
        <sz val="10"/>
        <rFont val="宋体"/>
        <charset val="134"/>
      </rPr>
      <t>新建幼儿园至高中的全日制一体化学校 ，新征建设用地</t>
    </r>
    <r>
      <rPr>
        <sz val="10"/>
        <rFont val="Times New Roman"/>
        <charset val="134"/>
      </rPr>
      <t>333300</t>
    </r>
    <r>
      <rPr>
        <sz val="10"/>
        <rFont val="宋体"/>
        <charset val="134"/>
      </rPr>
      <t>平方米，新建校舍</t>
    </r>
    <r>
      <rPr>
        <sz val="10"/>
        <rFont val="Times New Roman"/>
        <charset val="134"/>
      </rPr>
      <t>172948</t>
    </r>
    <r>
      <rPr>
        <sz val="10"/>
        <rFont val="宋体"/>
        <charset val="134"/>
      </rPr>
      <t>平方米，运动场地</t>
    </r>
    <r>
      <rPr>
        <sz val="10"/>
        <rFont val="Times New Roman"/>
        <charset val="134"/>
      </rPr>
      <t>108554</t>
    </r>
    <r>
      <rPr>
        <sz val="10"/>
        <rFont val="宋体"/>
        <charset val="134"/>
      </rPr>
      <t>平方米，附属设施建设及设备购置等。</t>
    </r>
  </si>
  <si>
    <t>元谋县职业高级中学基础设施建设及卫生健康后勤保障建设项目</t>
  </si>
  <si>
    <r>
      <rPr>
        <sz val="10"/>
        <rFont val="宋体"/>
        <charset val="134"/>
      </rPr>
      <t>规划新征建设用地</t>
    </r>
    <r>
      <rPr>
        <sz val="10"/>
        <rFont val="Times New Roman"/>
        <charset val="134"/>
      </rPr>
      <t>93300</t>
    </r>
    <r>
      <rPr>
        <sz val="10"/>
        <rFont val="宋体"/>
        <charset val="134"/>
      </rPr>
      <t>平方米，新建校舍</t>
    </r>
    <r>
      <rPr>
        <sz val="10"/>
        <rFont val="Times New Roman"/>
        <charset val="134"/>
      </rPr>
      <t>34000</t>
    </r>
    <r>
      <rPr>
        <sz val="10"/>
        <rFont val="宋体"/>
        <charset val="134"/>
      </rPr>
      <t>平方米，运动场地</t>
    </r>
    <r>
      <rPr>
        <sz val="10"/>
        <rFont val="Times New Roman"/>
        <charset val="134"/>
      </rPr>
      <t>10000</t>
    </r>
    <r>
      <rPr>
        <sz val="10"/>
        <rFont val="宋体"/>
        <charset val="134"/>
      </rPr>
      <t>平方米，附属设施建设及设备购置；规划新建卫生健康及后勤保障建用房</t>
    </r>
    <r>
      <rPr>
        <sz val="10"/>
        <rFont val="Times New Roman"/>
        <charset val="134"/>
      </rPr>
      <t>1000</t>
    </r>
    <r>
      <rPr>
        <sz val="10"/>
        <rFont val="宋体"/>
        <charset val="134"/>
      </rPr>
      <t>平方米及设施设备购置。</t>
    </r>
  </si>
  <si>
    <t>元谋县职业培训服务中心建设项目</t>
  </si>
  <si>
    <r>
      <rPr>
        <sz val="10"/>
        <rFont val="宋体"/>
        <charset val="134"/>
      </rPr>
      <t>规划新征建设用地</t>
    </r>
    <r>
      <rPr>
        <sz val="10"/>
        <rFont val="Times New Roman"/>
        <charset val="134"/>
      </rPr>
      <t>66660</t>
    </r>
    <r>
      <rPr>
        <sz val="10"/>
        <rFont val="宋体"/>
        <charset val="134"/>
      </rPr>
      <t>平方米，规划新建综合楼</t>
    </r>
    <r>
      <rPr>
        <sz val="10"/>
        <rFont val="Times New Roman"/>
        <charset val="134"/>
      </rPr>
      <t>5000</t>
    </r>
    <r>
      <rPr>
        <sz val="10"/>
        <rFont val="宋体"/>
        <charset val="134"/>
      </rPr>
      <t>平方米，生活用房</t>
    </r>
    <r>
      <rPr>
        <sz val="10"/>
        <rFont val="Times New Roman"/>
        <charset val="134"/>
      </rPr>
      <t>9300</t>
    </r>
    <r>
      <rPr>
        <sz val="10"/>
        <rFont val="宋体"/>
        <charset val="134"/>
      </rPr>
      <t>平方米，办公用房</t>
    </r>
    <r>
      <rPr>
        <sz val="10"/>
        <rFont val="Times New Roman"/>
        <charset val="134"/>
      </rPr>
      <t>1000</t>
    </r>
    <r>
      <rPr>
        <sz val="10"/>
        <rFont val="宋体"/>
        <charset val="134"/>
      </rPr>
      <t>平方米，运动场</t>
    </r>
    <r>
      <rPr>
        <sz val="10"/>
        <rFont val="Times New Roman"/>
        <charset val="134"/>
      </rPr>
      <t>10000</t>
    </r>
    <r>
      <rPr>
        <sz val="10"/>
        <rFont val="宋体"/>
        <charset val="134"/>
      </rPr>
      <t>平方米，附属设施建设及设备购置。</t>
    </r>
  </si>
  <si>
    <t>元谋县继续教育培训中心建设项目</t>
  </si>
  <si>
    <r>
      <rPr>
        <sz val="10"/>
        <rFont val="宋体"/>
        <charset val="134"/>
      </rPr>
      <t>规划新征建设用地</t>
    </r>
    <r>
      <rPr>
        <sz val="10"/>
        <rFont val="Times New Roman"/>
        <charset val="134"/>
      </rPr>
      <t>66600</t>
    </r>
    <r>
      <rPr>
        <sz val="10"/>
        <rFont val="方正书宋_GBK"/>
        <charset val="134"/>
      </rPr>
      <t>平方米，新建校舍</t>
    </r>
    <r>
      <rPr>
        <sz val="10"/>
        <rFont val="Times New Roman"/>
        <charset val="134"/>
      </rPr>
      <t>90800</t>
    </r>
    <r>
      <rPr>
        <sz val="10"/>
        <rFont val="方正书宋_GBK"/>
        <charset val="134"/>
      </rPr>
      <t>平方米，运动场地</t>
    </r>
    <r>
      <rPr>
        <sz val="10"/>
        <rFont val="Times New Roman"/>
        <charset val="134"/>
      </rPr>
      <t>20000</t>
    </r>
    <r>
      <rPr>
        <sz val="10"/>
        <rFont val="方正书宋_GBK"/>
        <charset val="134"/>
      </rPr>
      <t>平方米，附属设施建设及设备购置等。</t>
    </r>
  </si>
  <si>
    <t>元谋县特殊教育学校建设项目</t>
  </si>
  <si>
    <r>
      <rPr>
        <sz val="10"/>
        <rFont val="宋体"/>
        <charset val="134"/>
      </rPr>
      <t>规划新建元谋县特殊教育学校建设项目 ：新征建设用地</t>
    </r>
    <r>
      <rPr>
        <sz val="10"/>
        <rFont val="Times New Roman"/>
        <charset val="134"/>
      </rPr>
      <t>66660</t>
    </r>
    <r>
      <rPr>
        <sz val="10"/>
        <rFont val="宋体"/>
        <charset val="134"/>
      </rPr>
      <t>平方米，新综合楼</t>
    </r>
    <r>
      <rPr>
        <sz val="10"/>
        <rFont val="Times New Roman"/>
        <charset val="134"/>
      </rPr>
      <t>2000</t>
    </r>
    <r>
      <rPr>
        <sz val="10"/>
        <rFont val="宋体"/>
        <charset val="134"/>
      </rPr>
      <t>平方米，生活用房</t>
    </r>
    <r>
      <rPr>
        <sz val="10"/>
        <rFont val="Times New Roman"/>
        <charset val="134"/>
      </rPr>
      <t>9300</t>
    </r>
    <r>
      <rPr>
        <sz val="10"/>
        <rFont val="宋体"/>
        <charset val="134"/>
      </rPr>
      <t>平方米，行政办公用房</t>
    </r>
    <r>
      <rPr>
        <sz val="10"/>
        <rFont val="Times New Roman"/>
        <charset val="134"/>
      </rPr>
      <t>1000</t>
    </r>
    <r>
      <rPr>
        <sz val="10"/>
        <rFont val="宋体"/>
        <charset val="134"/>
      </rPr>
      <t>平方米，附属设施建设及设备购置等。</t>
    </r>
  </si>
  <si>
    <t>元谋县青少年校外活动中心建设项目</t>
  </si>
  <si>
    <r>
      <rPr>
        <sz val="10"/>
        <rFont val="宋体"/>
        <charset val="134"/>
      </rPr>
      <t>规划新征建设用地</t>
    </r>
    <r>
      <rPr>
        <sz val="10"/>
        <rFont val="Times New Roman"/>
        <charset val="134"/>
      </rPr>
      <t>166600</t>
    </r>
    <r>
      <rPr>
        <sz val="10"/>
        <rFont val="方正书宋_GBK"/>
        <charset val="134"/>
      </rPr>
      <t>平方米，新建各种设施用房</t>
    </r>
    <r>
      <rPr>
        <sz val="10"/>
        <rFont val="Times New Roman"/>
        <charset val="134"/>
      </rPr>
      <t>56400</t>
    </r>
    <r>
      <rPr>
        <sz val="10"/>
        <rFont val="方正书宋_GBK"/>
        <charset val="134"/>
      </rPr>
      <t>平方米，运动场地</t>
    </r>
    <r>
      <rPr>
        <sz val="10"/>
        <rFont val="Times New Roman"/>
        <charset val="134"/>
      </rPr>
      <t>48000</t>
    </r>
    <r>
      <rPr>
        <sz val="10"/>
        <rFont val="方正书宋_GBK"/>
        <charset val="134"/>
      </rPr>
      <t>平方米，附属设施建设及设备购置等。</t>
    </r>
  </si>
  <si>
    <t>元谋县智慧教育现代化管理中心建设项目</t>
  </si>
  <si>
    <r>
      <rPr>
        <sz val="10"/>
        <rFont val="宋体"/>
        <charset val="134"/>
      </rPr>
      <t>规划新征建设用地</t>
    </r>
    <r>
      <rPr>
        <sz val="10"/>
        <rFont val="Times New Roman"/>
        <charset val="134"/>
      </rPr>
      <t>30000</t>
    </r>
    <r>
      <rPr>
        <sz val="10"/>
        <rFont val="方正书宋_GBK"/>
        <charset val="134"/>
      </rPr>
      <t>平方米，新建各种设施用房</t>
    </r>
    <r>
      <rPr>
        <sz val="10"/>
        <rFont val="Times New Roman"/>
        <charset val="134"/>
      </rPr>
      <t>33000</t>
    </r>
    <r>
      <rPr>
        <sz val="10"/>
        <rFont val="方正书宋_GBK"/>
        <charset val="134"/>
      </rPr>
      <t>平方米，附属设施建设及设备购置等。</t>
    </r>
  </si>
  <si>
    <t>元谋县少年儿童科技馆建设项目</t>
  </si>
  <si>
    <r>
      <rPr>
        <sz val="10"/>
        <rFont val="宋体"/>
        <charset val="134"/>
      </rPr>
      <t>规划新征建设用地</t>
    </r>
    <r>
      <rPr>
        <sz val="10"/>
        <rFont val="Times New Roman"/>
        <charset val="134"/>
      </rPr>
      <t>27000</t>
    </r>
    <r>
      <rPr>
        <sz val="10"/>
        <rFont val="方正书宋_GBK"/>
        <charset val="134"/>
      </rPr>
      <t>平方米，新建各种设施用房</t>
    </r>
    <r>
      <rPr>
        <sz val="10"/>
        <rFont val="Times New Roman"/>
        <charset val="134"/>
      </rPr>
      <t>24400</t>
    </r>
    <r>
      <rPr>
        <sz val="10"/>
        <rFont val="方正书宋_GBK"/>
        <charset val="134"/>
      </rPr>
      <t>平方米，运动场地</t>
    </r>
    <r>
      <rPr>
        <sz val="10"/>
        <rFont val="Times New Roman"/>
        <charset val="134"/>
      </rPr>
      <t>4000</t>
    </r>
    <r>
      <rPr>
        <sz val="10"/>
        <rFont val="方正书宋_GBK"/>
        <charset val="134"/>
      </rPr>
      <t>平方米，附属设施建设及设备购置等。</t>
    </r>
  </si>
  <si>
    <t>元谋县学校农产品供应基地建设项目</t>
  </si>
  <si>
    <r>
      <rPr>
        <sz val="10"/>
        <rFont val="宋体"/>
        <charset val="134"/>
      </rPr>
      <t>规划新征建设用地</t>
    </r>
    <r>
      <rPr>
        <sz val="10"/>
        <rFont val="Times New Roman"/>
        <charset val="134"/>
      </rPr>
      <t>333300</t>
    </r>
    <r>
      <rPr>
        <sz val="10"/>
        <rFont val="方正书宋_GBK"/>
        <charset val="134"/>
      </rPr>
      <t>平方米，新建各种设施用房</t>
    </r>
    <r>
      <rPr>
        <sz val="10"/>
        <rFont val="Times New Roman"/>
        <charset val="134"/>
      </rPr>
      <t>49300</t>
    </r>
    <r>
      <rPr>
        <sz val="10"/>
        <rFont val="方正书宋_GBK"/>
        <charset val="134"/>
      </rPr>
      <t>平方米，附属设施建设及设备购置等。</t>
    </r>
  </si>
  <si>
    <t>元谋县乡村少年宫建设项目</t>
  </si>
  <si>
    <r>
      <rPr>
        <sz val="10"/>
        <rFont val="宋体"/>
        <charset val="134"/>
      </rPr>
      <t>规划</t>
    </r>
    <r>
      <rPr>
        <sz val="10"/>
        <rFont val="Times New Roman"/>
        <charset val="134"/>
      </rPr>
      <t>10</t>
    </r>
    <r>
      <rPr>
        <sz val="10"/>
        <rFont val="宋体"/>
        <charset val="134"/>
      </rPr>
      <t>个乡镇建设乡村少年宫，新征建设用地</t>
    </r>
    <r>
      <rPr>
        <sz val="10"/>
        <rFont val="Times New Roman"/>
        <charset val="134"/>
      </rPr>
      <t>533330</t>
    </r>
    <r>
      <rPr>
        <sz val="10"/>
        <rFont val="宋体"/>
        <charset val="134"/>
      </rPr>
      <t>平方米，新建综合楼</t>
    </r>
    <r>
      <rPr>
        <sz val="10"/>
        <rFont val="Times New Roman"/>
        <charset val="134"/>
      </rPr>
      <t>10000</t>
    </r>
    <r>
      <rPr>
        <sz val="10"/>
        <rFont val="宋体"/>
        <charset val="134"/>
      </rPr>
      <t>平方米，生活用房</t>
    </r>
    <r>
      <rPr>
        <sz val="10"/>
        <rFont val="Times New Roman"/>
        <charset val="134"/>
      </rPr>
      <t>6000</t>
    </r>
    <r>
      <rPr>
        <sz val="10"/>
        <rFont val="宋体"/>
        <charset val="134"/>
      </rPr>
      <t>平方米，运动场地</t>
    </r>
    <r>
      <rPr>
        <sz val="10"/>
        <rFont val="Times New Roman"/>
        <charset val="134"/>
      </rPr>
      <t>64000</t>
    </r>
    <r>
      <rPr>
        <sz val="10"/>
        <rFont val="宋体"/>
        <charset val="134"/>
      </rPr>
      <t>平方米，游泳馆</t>
    </r>
    <r>
      <rPr>
        <sz val="10"/>
        <rFont val="Times New Roman"/>
        <charset val="134"/>
      </rPr>
      <t>20000</t>
    </r>
    <r>
      <rPr>
        <sz val="10"/>
        <rFont val="宋体"/>
        <charset val="134"/>
      </rPr>
      <t>平方米，附属设施建设及设施设备购置。</t>
    </r>
  </si>
  <si>
    <t>元谋县教师疗养中心建设项目</t>
  </si>
  <si>
    <r>
      <rPr>
        <sz val="10"/>
        <rFont val="宋体"/>
        <charset val="134"/>
      </rPr>
      <t>规划新征建设用地</t>
    </r>
    <r>
      <rPr>
        <sz val="10"/>
        <rFont val="Times New Roman"/>
        <charset val="134"/>
      </rPr>
      <t>66670</t>
    </r>
    <r>
      <rPr>
        <sz val="10"/>
        <rFont val="宋体"/>
        <charset val="134"/>
      </rPr>
      <t>平方米，新建综合疗养楼</t>
    </r>
    <r>
      <rPr>
        <sz val="10"/>
        <rFont val="Times New Roman"/>
        <charset val="134"/>
      </rPr>
      <t>5000</t>
    </r>
    <r>
      <rPr>
        <sz val="10"/>
        <rFont val="宋体"/>
        <charset val="134"/>
      </rPr>
      <t>平方米，生活用房</t>
    </r>
    <r>
      <rPr>
        <sz val="10"/>
        <rFont val="Times New Roman"/>
        <charset val="134"/>
      </rPr>
      <t>1800</t>
    </r>
    <r>
      <rPr>
        <sz val="10"/>
        <rFont val="宋体"/>
        <charset val="134"/>
      </rPr>
      <t>平方米，办公用房</t>
    </r>
    <r>
      <rPr>
        <sz val="10"/>
        <rFont val="Times New Roman"/>
        <charset val="134"/>
      </rPr>
      <t>1000</t>
    </r>
    <r>
      <rPr>
        <sz val="10"/>
        <rFont val="宋体"/>
        <charset val="134"/>
      </rPr>
      <t>平方米，运动场地</t>
    </r>
    <r>
      <rPr>
        <sz val="10"/>
        <rFont val="Times New Roman"/>
        <charset val="134"/>
      </rPr>
      <t>10000</t>
    </r>
    <r>
      <rPr>
        <sz val="10"/>
        <rFont val="宋体"/>
        <charset val="134"/>
      </rPr>
      <t>平方米，附属设施建设及设备购置等。</t>
    </r>
  </si>
  <si>
    <t>元谋县老年人体育活动中心建设项目</t>
  </si>
  <si>
    <r>
      <rPr>
        <sz val="10"/>
        <rFont val="宋体"/>
        <charset val="134"/>
      </rPr>
      <t>规划新征建设用地</t>
    </r>
    <r>
      <rPr>
        <sz val="10"/>
        <rFont val="Times New Roman"/>
        <charset val="134"/>
      </rPr>
      <t>33300</t>
    </r>
    <r>
      <rPr>
        <sz val="10"/>
        <rFont val="方正书宋_GBK"/>
        <charset val="134"/>
      </rPr>
      <t>平方米，新建各种设施用房</t>
    </r>
    <r>
      <rPr>
        <sz val="10"/>
        <rFont val="Times New Roman"/>
        <charset val="134"/>
      </rPr>
      <t>7800</t>
    </r>
    <r>
      <rPr>
        <sz val="10"/>
        <rFont val="方正书宋_GBK"/>
        <charset val="134"/>
      </rPr>
      <t>平方米，运动场地</t>
    </r>
    <r>
      <rPr>
        <sz val="10"/>
        <rFont val="Times New Roman"/>
        <charset val="134"/>
      </rPr>
      <t>15000</t>
    </r>
    <r>
      <rPr>
        <sz val="10"/>
        <rFont val="方正书宋_GBK"/>
        <charset val="134"/>
      </rPr>
      <t>平方米，附属设施建设及设备购置等。</t>
    </r>
  </si>
  <si>
    <t>元谋县体育公园建设项目</t>
  </si>
  <si>
    <r>
      <rPr>
        <sz val="10"/>
        <rFont val="宋体"/>
        <charset val="134"/>
      </rPr>
      <t>规划新征建设用地</t>
    </r>
    <r>
      <rPr>
        <sz val="10"/>
        <rFont val="Times New Roman"/>
        <charset val="134"/>
      </rPr>
      <t>66667</t>
    </r>
    <r>
      <rPr>
        <sz val="10"/>
        <rFont val="方正书宋_GBK"/>
        <charset val="134"/>
      </rPr>
      <t>平方米，新建各种设施用房</t>
    </r>
    <r>
      <rPr>
        <sz val="10"/>
        <rFont val="Times New Roman"/>
        <charset val="134"/>
      </rPr>
      <t>6000</t>
    </r>
    <r>
      <rPr>
        <sz val="10"/>
        <rFont val="方正书宋_GBK"/>
        <charset val="134"/>
      </rPr>
      <t>平方米，运动场地</t>
    </r>
    <r>
      <rPr>
        <sz val="10"/>
        <rFont val="Times New Roman"/>
        <charset val="134"/>
      </rPr>
      <t>80080</t>
    </r>
    <r>
      <rPr>
        <sz val="10"/>
        <rFont val="方正书宋_GBK"/>
        <charset val="134"/>
      </rPr>
      <t>平方米，附属设施建设及设备购置等。</t>
    </r>
  </si>
  <si>
    <t>元谋县全民健身中心（游泳中心）建设项目</t>
  </si>
  <si>
    <r>
      <rPr>
        <sz val="10"/>
        <rFont val="宋体"/>
        <charset val="134"/>
      </rPr>
      <t>规划新征建设用地</t>
    </r>
    <r>
      <rPr>
        <sz val="10"/>
        <rFont val="Times New Roman"/>
        <charset val="134"/>
      </rPr>
      <t>300</t>
    </r>
    <r>
      <rPr>
        <sz val="10"/>
        <rFont val="方正书宋_GBK"/>
        <charset val="134"/>
      </rPr>
      <t>亩；新建建筑面积</t>
    </r>
    <r>
      <rPr>
        <sz val="10"/>
        <rFont val="Times New Roman"/>
        <charset val="134"/>
      </rPr>
      <t>4.2</t>
    </r>
    <r>
      <rPr>
        <sz val="10"/>
        <rFont val="方正书宋_GBK"/>
        <charset val="134"/>
      </rPr>
      <t>万平方米；新建田径场、足球场、游泳馆</t>
    </r>
    <r>
      <rPr>
        <sz val="10"/>
        <rFont val="Times New Roman"/>
        <charset val="134"/>
      </rPr>
      <t>79.59</t>
    </r>
    <r>
      <rPr>
        <sz val="10"/>
        <rFont val="方正书宋_GBK"/>
        <charset val="134"/>
      </rPr>
      <t>万平方米；附属设施建设及设备购置。</t>
    </r>
  </si>
  <si>
    <t>元谋县金沙湖水上体育训练竞技基地建设项目</t>
  </si>
  <si>
    <r>
      <rPr>
        <sz val="10"/>
        <rFont val="宋体"/>
        <charset val="134"/>
      </rPr>
      <t>规划新建元谋县金沙湖水上体育训练竞技基地建设项目 ：规划新征建设用地</t>
    </r>
    <r>
      <rPr>
        <sz val="10"/>
        <rFont val="Times New Roman"/>
        <charset val="134"/>
      </rPr>
      <t>66670</t>
    </r>
    <r>
      <rPr>
        <sz val="10"/>
        <rFont val="宋体"/>
        <charset val="134"/>
      </rPr>
      <t>平方米，新建综合楼</t>
    </r>
    <r>
      <rPr>
        <sz val="10"/>
        <rFont val="Times New Roman"/>
        <charset val="134"/>
      </rPr>
      <t>13000</t>
    </r>
    <r>
      <rPr>
        <sz val="10"/>
        <rFont val="宋体"/>
        <charset val="134"/>
      </rPr>
      <t>平方米，生活用房</t>
    </r>
    <r>
      <rPr>
        <sz val="10"/>
        <rFont val="Times New Roman"/>
        <charset val="134"/>
      </rPr>
      <t>7800</t>
    </r>
    <r>
      <rPr>
        <sz val="10"/>
        <rFont val="宋体"/>
        <charset val="134"/>
      </rPr>
      <t>平方米，场地建设</t>
    </r>
    <r>
      <rPr>
        <sz val="10"/>
        <rFont val="Times New Roman"/>
        <charset val="134"/>
      </rPr>
      <t>22000</t>
    </r>
    <r>
      <rPr>
        <sz val="10"/>
        <rFont val="宋体"/>
        <charset val="134"/>
      </rPr>
      <t>平方米，附属设施建设及设施设备购置等。</t>
    </r>
  </si>
  <si>
    <t>项目规划总投资5.96亿元，其中：规划新征建设用地6.66万平方米（100亩）0.33亿元；新建建筑面积9.08万平方米4.54亿元；新建运动场地2万平方米0.12亿元；附属设施建设及设备购置0.22亿元；项目建设其他费及基本预备费0.75亿元。</t>
  </si>
  <si>
    <t>元谋县职业高级中学产教融合示范教育基地建设项目</t>
  </si>
  <si>
    <t>项目规划总投资5.91亿元，其中：规划新征建设用地9.33万平方米（140亩）0.47亿元；新建建筑面积3.4万平方米1.7亿元；新建运动场地1万平方米0.5亿元；附属设施建设及设备购置2.5亿元；项目建设其他费及基本预备费0.74亿元。</t>
  </si>
  <si>
    <t>元谋县学前教育建设项目</t>
  </si>
  <si>
    <t>新建元谋县中心幼儿园、元谋县甘塘幼儿园、元谋县元马镇凤凰实验幼儿园、元谋县元马镇中心示范幼儿园第二分园幼儿园、元谋县元马镇金龙幼儿园、元谋县元马镇摩诃幼儿园、元谋县黄瓜园镇苴林幼儿园、元谋县江边乡启宪幼儿园等8所幼儿园：新征建设用地44928平方米，新建校舍42304平方米，新建运动场地11520平方米及附属设施建设、设施设备购置等。</t>
  </si>
  <si>
    <t>元谋县幼儿托幼机构建设项目（各乡镇及村委会）</t>
  </si>
  <si>
    <t>项目规划总投资8.27亿元，其中：规划新征建设用地6万平方米（90亩）0.3亿元；新建建筑面积9.9万平方米4.95亿元；附属设施建设及设备购置1.98亿元；项目建设其他费及基本预备费1.04亿元。</t>
  </si>
  <si>
    <t>项目规划总投资9.61亿元，其中：规划新征建设用地3万平方米（50亩）0.15亿元；新建建筑面积3.3万平方米1.65亿元；附属设施建设及设备购置6.6亿元；项目建设其他费及基本预备费1.21亿元。</t>
  </si>
  <si>
    <t>元谋县教育现代化推进工程项目</t>
  </si>
  <si>
    <t>拟对元谋县现有60所小学，10所初级中学提升改造，项目规划总投资31.77亿元，其中：新建建筑面积29.89万平方米13.27亿元；新建运动场地41万平方米9.5亿元；附属设施建设及设备购置5亿元；项目建设其他费及基本预备费3.99亿元。</t>
  </si>
  <si>
    <t>元谋县学校智能安保系统建设项目</t>
  </si>
  <si>
    <t>项目规划总投资0.44亿元，其中：安防设施新建（改造）及设备购置0.44亿元。</t>
  </si>
  <si>
    <t>元谋县委党校办学能力提升建设项目</t>
  </si>
  <si>
    <t>项目占地：13156.45平方米，提升改造总面积6232.08平方米。主要提升建设内容：元谋县委党校老办公楼458.78平方米及阶梯教室358.47平方米提升改造项目和老学员宿舍669平方米提升改造项目；元谋县委党校新大门工程及附属设施项目90平方米；元谋县委党校新建学员宿舍2965.10平方米及餐厅1040.73平方米装修和配套设施项目；元谋县委党校图书馆建设项目200平方米；元谋县委党校半封闭式运动场建设项目300平方米；元谋县委党校文化长廊建设项目150平方米。估算总投资：2360万元。</t>
  </si>
  <si>
    <t>元谋县委党校进校道路建设项目</t>
  </si>
  <si>
    <t>元谋县委党校进校道路建设项目，建设面积800平方米，估算总投资2000万元。</t>
  </si>
  <si>
    <t>2022-2023</t>
  </si>
  <si>
    <t>（二）卫生事业</t>
  </si>
  <si>
    <t>元谋县人民医院分院建设项目（一期）</t>
  </si>
  <si>
    <r>
      <rPr>
        <sz val="10"/>
        <rFont val="宋体"/>
        <charset val="134"/>
      </rPr>
      <t>总建筑面积</t>
    </r>
    <r>
      <rPr>
        <sz val="10"/>
        <rFont val="Times New Roman"/>
        <charset val="134"/>
      </rPr>
      <t>21704</t>
    </r>
    <r>
      <rPr>
        <sz val="10"/>
        <rFont val="方正书宋_GBK"/>
        <charset val="134"/>
      </rPr>
      <t>平方米，新建门急诊楼、医技楼以及室外附属设施。</t>
    </r>
  </si>
  <si>
    <t>2019-2021</t>
  </si>
  <si>
    <t>元谋县人民医院分院（二期第一阶段）建设项目一外科住院楼、内科住院楼、地下室、连廊工程及附属设施工</t>
  </si>
  <si>
    <r>
      <rPr>
        <sz val="10"/>
        <rFont val="宋体"/>
        <charset val="134"/>
      </rPr>
      <t>总建筑面积</t>
    </r>
    <r>
      <rPr>
        <sz val="10"/>
        <rFont val="Times New Roman"/>
        <charset val="134"/>
      </rPr>
      <t>26236</t>
    </r>
    <r>
      <rPr>
        <sz val="10"/>
        <rFont val="方正书宋_GBK"/>
        <charset val="134"/>
      </rPr>
      <t>平方米，建设外科住院楼、内科住院楼、连廊及配套设施。</t>
    </r>
  </si>
  <si>
    <r>
      <rPr>
        <sz val="10"/>
        <rFont val="宋体"/>
        <charset val="134"/>
      </rPr>
      <t>元谋县人民医院分院（二期第二阶段）建设项目</t>
    </r>
    <r>
      <rPr>
        <sz val="10"/>
        <rFont val="Times New Roman"/>
        <charset val="134"/>
      </rPr>
      <t>-</t>
    </r>
    <r>
      <rPr>
        <sz val="10"/>
        <rFont val="宋体"/>
        <charset val="134"/>
      </rPr>
      <t>综合住院楼及后勤保障楼工程</t>
    </r>
  </si>
  <si>
    <r>
      <rPr>
        <sz val="10"/>
        <rFont val="宋体"/>
        <charset val="134"/>
      </rPr>
      <t>总建筑面积</t>
    </r>
    <r>
      <rPr>
        <sz val="10"/>
        <rFont val="Times New Roman"/>
        <charset val="134"/>
      </rPr>
      <t>21080</t>
    </r>
    <r>
      <rPr>
        <sz val="10"/>
        <rFont val="方正书宋_GBK"/>
        <charset val="134"/>
      </rPr>
      <t>平方米，新建综合住院楼一幢及相关配套设施。</t>
    </r>
  </si>
  <si>
    <t>元谋县村卫生室提升服务能力建设项目</t>
  </si>
  <si>
    <r>
      <rPr>
        <sz val="10"/>
        <rFont val="宋体"/>
        <charset val="134"/>
      </rPr>
      <t>总建筑面积</t>
    </r>
    <r>
      <rPr>
        <sz val="10"/>
        <rFont val="Times New Roman"/>
        <charset val="134"/>
      </rPr>
      <t>15600</t>
    </r>
    <r>
      <rPr>
        <sz val="10"/>
        <rFont val="宋体"/>
        <charset val="134"/>
      </rPr>
      <t>平方米，新建元谋县大沟、安定、金雷、领庄、挨小、丙月、丙间、乐甫、星火、摩诃、那能等</t>
    </r>
    <r>
      <rPr>
        <sz val="10"/>
        <rFont val="Times New Roman"/>
        <charset val="134"/>
      </rPr>
      <t>78</t>
    </r>
    <r>
      <rPr>
        <sz val="10"/>
        <rFont val="宋体"/>
        <charset val="134"/>
      </rPr>
      <t>个村级卫生室业务用房，每个村卫生室建</t>
    </r>
    <r>
      <rPr>
        <sz val="10"/>
        <rFont val="Times New Roman"/>
        <charset val="134"/>
      </rPr>
      <t>200</t>
    </r>
    <r>
      <rPr>
        <sz val="10"/>
        <rFont val="宋体"/>
        <charset val="134"/>
      </rPr>
      <t>平方米，配置医疗设备。</t>
    </r>
  </si>
  <si>
    <t>2021-2021</t>
  </si>
  <si>
    <t>元谋县医学检验中心信息化系统建设项目</t>
  </si>
  <si>
    <r>
      <rPr>
        <sz val="10"/>
        <rFont val="宋体"/>
        <charset val="134"/>
      </rPr>
      <t>建设区域</t>
    </r>
    <r>
      <rPr>
        <sz val="10"/>
        <rFont val="Times New Roman"/>
        <charset val="134"/>
      </rPr>
      <t>LIS</t>
    </r>
    <r>
      <rPr>
        <sz val="10"/>
        <rFont val="方正书宋_GBK"/>
        <charset val="134"/>
      </rPr>
      <t>中心系统、在线服务管理系统、</t>
    </r>
    <r>
      <rPr>
        <sz val="10"/>
        <rFont val="Times New Roman"/>
        <charset val="134"/>
      </rPr>
      <t>LIMS</t>
    </r>
    <r>
      <rPr>
        <sz val="10"/>
        <rFont val="方正书宋_GBK"/>
        <charset val="134"/>
      </rPr>
      <t>、</t>
    </r>
    <r>
      <rPr>
        <sz val="10"/>
        <rFont val="Times New Roman"/>
        <charset val="134"/>
      </rPr>
      <t>OMS</t>
    </r>
    <r>
      <rPr>
        <sz val="10"/>
        <rFont val="方正书宋_GBK"/>
        <charset val="134"/>
      </rPr>
      <t>、</t>
    </r>
    <r>
      <rPr>
        <sz val="10"/>
        <rFont val="Times New Roman"/>
        <charset val="134"/>
      </rPr>
      <t>SIKS</t>
    </r>
    <r>
      <rPr>
        <sz val="10"/>
        <rFont val="方正书宋_GBK"/>
        <charset val="134"/>
      </rPr>
      <t>等系统。</t>
    </r>
  </si>
  <si>
    <t>元谋县公共卫生应急指挥信息系统建设项目</t>
  </si>
  <si>
    <t>建设应急资源管理、预案管理、突发事件综合管理、应急值守、现场调查、指挥决策等系统。提高突发公共卫生事件应对能力，保障人民生命健康和安全。</t>
  </si>
  <si>
    <t>元谋县智慧医院建设项目</t>
  </si>
  <si>
    <r>
      <rPr>
        <sz val="10"/>
        <rFont val="宋体"/>
        <charset val="134"/>
      </rPr>
      <t>总建筑面积</t>
    </r>
    <r>
      <rPr>
        <sz val="10"/>
        <rFont val="Times New Roman"/>
        <charset val="134"/>
      </rPr>
      <t>10000</t>
    </r>
    <r>
      <rPr>
        <sz val="10"/>
        <rFont val="宋体"/>
        <charset val="134"/>
      </rPr>
      <t>平方米，建设全智能化的门诊楼、住院楼、医技楼，智能化办公，智能化诊疗系统、远程诊疗系统、检查系统。</t>
    </r>
  </si>
  <si>
    <t>元谋县医学检验中心建设项目</t>
  </si>
  <si>
    <r>
      <rPr>
        <sz val="10"/>
        <rFont val="宋体"/>
        <charset val="134"/>
      </rPr>
      <t>总建筑面积</t>
    </r>
    <r>
      <rPr>
        <sz val="10"/>
        <rFont val="Times New Roman"/>
        <charset val="134"/>
      </rPr>
      <t>4000</t>
    </r>
    <r>
      <rPr>
        <sz val="10"/>
        <rFont val="宋体"/>
        <charset val="134"/>
      </rPr>
      <t>平方米，新建临床血液与体液检验专业、临床化学检验专业、临床免疫检验专业、临床微生物检验专业、临床细胞分子遗传学专业和临床病理专业等业务用房</t>
    </r>
    <r>
      <rPr>
        <sz val="10"/>
        <rFont val="Times New Roman"/>
        <charset val="134"/>
      </rPr>
      <t xml:space="preserve"> </t>
    </r>
    <r>
      <rPr>
        <sz val="10"/>
        <rFont val="宋体"/>
        <charset val="134"/>
      </rPr>
      <t>。</t>
    </r>
  </si>
  <si>
    <t>元谋县医学影像中心建设项目</t>
  </si>
  <si>
    <r>
      <rPr>
        <sz val="10"/>
        <rFont val="宋体"/>
        <charset val="134"/>
      </rPr>
      <t>总建筑面积</t>
    </r>
    <r>
      <rPr>
        <sz val="10"/>
        <rFont val="Times New Roman"/>
        <charset val="134"/>
      </rPr>
      <t>5000</t>
    </r>
    <r>
      <rPr>
        <sz val="10"/>
        <rFont val="方正书宋_GBK"/>
        <charset val="134"/>
      </rPr>
      <t>平方米，新建</t>
    </r>
    <r>
      <rPr>
        <sz val="10"/>
        <rFont val="Times New Roman"/>
        <charset val="134"/>
      </rPr>
      <t>X</t>
    </r>
    <r>
      <rPr>
        <sz val="10"/>
        <rFont val="方正书宋_GBK"/>
        <charset val="134"/>
      </rPr>
      <t>射线、伽马射线、磁共振、超音波、光学摄影用房等。</t>
    </r>
  </si>
  <si>
    <r>
      <rPr>
        <sz val="10"/>
        <rFont val="宋体"/>
        <charset val="134"/>
      </rPr>
      <t>元谋县互联网</t>
    </r>
    <r>
      <rPr>
        <sz val="10"/>
        <rFont val="Times New Roman"/>
        <charset val="134"/>
      </rPr>
      <t>+</t>
    </r>
    <r>
      <rPr>
        <sz val="10"/>
        <rFont val="宋体"/>
        <charset val="134"/>
      </rPr>
      <t>卫生信息化建设项目</t>
    </r>
  </si>
  <si>
    <r>
      <rPr>
        <sz val="10"/>
        <rFont val="宋体"/>
        <charset val="134"/>
      </rPr>
      <t>总建筑面积</t>
    </r>
    <r>
      <rPr>
        <sz val="10"/>
        <rFont val="Times New Roman"/>
        <charset val="134"/>
      </rPr>
      <t>3000</t>
    </r>
    <r>
      <rPr>
        <sz val="10"/>
        <rFont val="方正书宋_GBK"/>
        <charset val="134"/>
      </rPr>
      <t>平方米，达到开展信息化的建设标准与规范要求</t>
    </r>
    <r>
      <rPr>
        <sz val="10"/>
        <rFont val="Times New Roman"/>
        <charset val="134"/>
      </rPr>
      <t xml:space="preserve"> </t>
    </r>
    <r>
      <rPr>
        <sz val="10"/>
        <rFont val="方正书宋_GBK"/>
        <charset val="134"/>
      </rPr>
      <t>。</t>
    </r>
  </si>
  <si>
    <t>元谋县健康体检中心建设项目</t>
  </si>
  <si>
    <r>
      <rPr>
        <sz val="10"/>
        <rFont val="宋体"/>
        <charset val="134"/>
      </rPr>
      <t>总建筑面积</t>
    </r>
    <r>
      <rPr>
        <sz val="10"/>
        <rFont val="Times New Roman"/>
        <charset val="134"/>
      </rPr>
      <t>4000</t>
    </r>
    <r>
      <rPr>
        <sz val="10"/>
        <rFont val="宋体"/>
        <charset val="134"/>
      </rPr>
      <t>平方米，设置</t>
    </r>
    <r>
      <rPr>
        <sz val="10"/>
        <rFont val="Times New Roman"/>
        <charset val="134"/>
      </rPr>
      <t>VIP</t>
    </r>
    <r>
      <rPr>
        <sz val="10"/>
        <rFont val="宋体"/>
        <charset val="134"/>
      </rPr>
      <t>体检室、贵宾特诊室、休息室、检查室、接待室、检验中心、彩超室、接待大堂、各科体检室、总检室、档案室等。</t>
    </r>
  </si>
  <si>
    <t>元谋县医疗美容中心建设项目</t>
  </si>
  <si>
    <r>
      <rPr>
        <sz val="10"/>
        <rFont val="宋体"/>
        <charset val="134"/>
      </rPr>
      <t>占地</t>
    </r>
    <r>
      <rPr>
        <sz val="10"/>
        <rFont val="Times New Roman"/>
        <charset val="134"/>
      </rPr>
      <t>15</t>
    </r>
    <r>
      <rPr>
        <sz val="10"/>
        <rFont val="方正书宋_GBK"/>
        <charset val="134"/>
      </rPr>
      <t>亩，总建筑面积</t>
    </r>
    <r>
      <rPr>
        <sz val="10"/>
        <rFont val="Times New Roman"/>
        <charset val="134"/>
      </rPr>
      <t>8000</t>
    </r>
    <r>
      <rPr>
        <sz val="10"/>
        <rFont val="方正书宋_GBK"/>
        <charset val="134"/>
      </rPr>
      <t>平方米，新建医疗美容门诊部、养生护理部、微整治疗部、</t>
    </r>
    <r>
      <rPr>
        <sz val="10"/>
        <rFont val="Times New Roman"/>
        <charset val="134"/>
      </rPr>
      <t>VIP</t>
    </r>
    <r>
      <rPr>
        <sz val="10"/>
        <rFont val="方正书宋_GBK"/>
        <charset val="134"/>
      </rPr>
      <t>会员客户部、后勤行政办公区、休闲花园等。</t>
    </r>
  </si>
  <si>
    <t>元谋县生殖医学中心建设项目</t>
  </si>
  <si>
    <r>
      <rPr>
        <sz val="10"/>
        <rFont val="宋体"/>
        <charset val="134"/>
      </rPr>
      <t>规划建设用地</t>
    </r>
    <r>
      <rPr>
        <sz val="10"/>
        <rFont val="Times New Roman"/>
        <charset val="134"/>
      </rPr>
      <t>10</t>
    </r>
    <r>
      <rPr>
        <sz val="10"/>
        <rFont val="宋体"/>
        <charset val="134"/>
      </rPr>
      <t>亩，总建筑面积</t>
    </r>
    <r>
      <rPr>
        <sz val="10"/>
        <rFont val="Times New Roman"/>
        <charset val="134"/>
      </rPr>
      <t>10000</t>
    </r>
    <r>
      <rPr>
        <sz val="10"/>
        <rFont val="宋体"/>
        <charset val="134"/>
      </rPr>
      <t>平方米，新建门诊医技楼，包括诊查室、</t>
    </r>
    <r>
      <rPr>
        <sz val="10"/>
        <rFont val="Times New Roman"/>
        <charset val="134"/>
      </rPr>
      <t>B</t>
    </r>
    <r>
      <rPr>
        <sz val="10"/>
        <rFont val="宋体"/>
        <charset val="134"/>
      </rPr>
      <t>超室、取精室、取卵室、体外授精实验室、胚胎移植室、检查室、妇科内分泌测定室、影像学检查室、遗传学检查室、取卵室、体外授精实验室、胚胎移植室等业务用房，新建精子库、卵子库、保障室等附属工程。</t>
    </r>
  </si>
  <si>
    <t>元谋县中彝医药制剂研发中心建设项目</t>
  </si>
  <si>
    <r>
      <rPr>
        <sz val="10"/>
        <rFont val="宋体"/>
        <charset val="134"/>
      </rPr>
      <t>总建筑面积</t>
    </r>
    <r>
      <rPr>
        <sz val="10"/>
        <rFont val="Times New Roman"/>
        <charset val="134"/>
      </rPr>
      <t>5000</t>
    </r>
    <r>
      <rPr>
        <sz val="10"/>
        <rFont val="方正书宋_GBK"/>
        <charset val="134"/>
      </rPr>
      <t>平方米，新建中彝医药制剂研发中心业务用房及附属配套设施</t>
    </r>
    <r>
      <rPr>
        <sz val="10"/>
        <rFont val="Times New Roman"/>
        <charset val="134"/>
      </rPr>
      <t xml:space="preserve"> </t>
    </r>
    <r>
      <rPr>
        <sz val="10"/>
        <rFont val="方正书宋_GBK"/>
        <charset val="134"/>
      </rPr>
      <t>。</t>
    </r>
  </si>
  <si>
    <t>元谋县妇女儿童医院和完善基层医疗卫生服务体系建设项目</t>
  </si>
  <si>
    <r>
      <rPr>
        <sz val="10"/>
        <rFont val="宋体"/>
        <charset val="134"/>
      </rPr>
      <t>总建筑面积</t>
    </r>
    <r>
      <rPr>
        <sz val="10"/>
        <rFont val="Times New Roman"/>
        <charset val="134"/>
      </rPr>
      <t>16853.97</t>
    </r>
    <r>
      <rPr>
        <sz val="10"/>
        <rFont val="方正书宋_GBK"/>
        <charset val="134"/>
      </rPr>
      <t>平方米，包括：新建元谋县妇女儿童医院综合业务用房</t>
    </r>
    <r>
      <rPr>
        <sz val="10"/>
        <rFont val="Times New Roman"/>
        <charset val="134"/>
      </rPr>
      <t xml:space="preserve"> 6082.06</t>
    </r>
    <r>
      <rPr>
        <sz val="10"/>
        <rFont val="方正书宋_GBK"/>
        <charset val="134"/>
      </rPr>
      <t>平方米，新建元马镇卫生院、老城乡卫生院、黄瓜园镇中心卫生院、平田乡卫生院、新华乡卫生院基本公共卫生业务用房</t>
    </r>
    <r>
      <rPr>
        <sz val="10"/>
        <rFont val="Times New Roman"/>
        <charset val="134"/>
      </rPr>
      <t xml:space="preserve"> 10771.91</t>
    </r>
    <r>
      <rPr>
        <sz val="10"/>
        <rFont val="方正书宋_GBK"/>
        <charset val="134"/>
      </rPr>
      <t>平方米，完善污水、垃圾等辅助设施。</t>
    </r>
  </si>
  <si>
    <t>元谋县中医康复理疗中心和消毒供应中心建设项目</t>
  </si>
  <si>
    <r>
      <rPr>
        <sz val="10"/>
        <rFont val="宋体"/>
        <charset val="134"/>
      </rPr>
      <t>总建筑面积</t>
    </r>
    <r>
      <rPr>
        <sz val="10"/>
        <rFont val="Times New Roman"/>
        <charset val="134"/>
      </rPr>
      <t>14556.97</t>
    </r>
    <r>
      <rPr>
        <sz val="10"/>
        <rFont val="方正书宋_GBK"/>
        <charset val="134"/>
      </rPr>
      <t>平方米，新建中医康复理疗中心</t>
    </r>
    <r>
      <rPr>
        <sz val="10"/>
        <rFont val="Times New Roman"/>
        <charset val="134"/>
      </rPr>
      <t>1</t>
    </r>
    <r>
      <rPr>
        <sz val="10"/>
        <rFont val="方正书宋_GBK"/>
        <charset val="134"/>
      </rPr>
      <t>幢，建筑面积</t>
    </r>
    <r>
      <rPr>
        <sz val="10"/>
        <rFont val="Times New Roman"/>
        <charset val="134"/>
      </rPr>
      <t>7215.09</t>
    </r>
    <r>
      <rPr>
        <sz val="10"/>
        <rFont val="方正书宋_GBK"/>
        <charset val="134"/>
      </rPr>
      <t>平方米，新建消毒供应中心</t>
    </r>
    <r>
      <rPr>
        <sz val="10"/>
        <rFont val="Times New Roman"/>
        <charset val="134"/>
      </rPr>
      <t>1</t>
    </r>
    <r>
      <rPr>
        <sz val="10"/>
        <rFont val="方正书宋_GBK"/>
        <charset val="134"/>
      </rPr>
      <t>幢，建筑面积</t>
    </r>
    <r>
      <rPr>
        <sz val="10"/>
        <rFont val="Times New Roman"/>
        <charset val="134"/>
      </rPr>
      <t xml:space="preserve">7274.68 </t>
    </r>
    <r>
      <rPr>
        <sz val="10"/>
        <rFont val="方正书宋_GBK"/>
        <charset val="134"/>
      </rPr>
      <t>平方米，附属工程包括门卫室</t>
    </r>
    <r>
      <rPr>
        <sz val="10"/>
        <rFont val="Times New Roman"/>
        <charset val="134"/>
      </rPr>
      <t>67.2</t>
    </r>
    <r>
      <rPr>
        <sz val="10"/>
        <rFont val="方正书宋_GBK"/>
        <charset val="134"/>
      </rPr>
      <t>平方米、场地平整、道路广场、绿化、围墙、室外电配电、室外电气照明、消防、室外给排水等。</t>
    </r>
  </si>
  <si>
    <t>元谋县医疗应急指挥中心建设项目</t>
  </si>
  <si>
    <r>
      <rPr>
        <sz val="10"/>
        <rFont val="宋体"/>
        <charset val="134"/>
      </rPr>
      <t>总建筑面积</t>
    </r>
    <r>
      <rPr>
        <sz val="10"/>
        <rFont val="Times New Roman"/>
        <charset val="134"/>
      </rPr>
      <t>6000</t>
    </r>
    <r>
      <rPr>
        <sz val="10"/>
        <rFont val="宋体"/>
        <charset val="134"/>
      </rPr>
      <t>平方米，新建应急指挥大厅、会议中心、计算机用房、值班用房、保障用房、应急车库等，完善其他相关配套设施。</t>
    </r>
  </si>
  <si>
    <t>元谋县消毒供应中心建设项目</t>
  </si>
  <si>
    <r>
      <rPr>
        <sz val="10"/>
        <rFont val="宋体"/>
        <charset val="134"/>
      </rPr>
      <t>总建筑面积</t>
    </r>
    <r>
      <rPr>
        <sz val="10"/>
        <rFont val="Times New Roman"/>
        <charset val="134"/>
      </rPr>
      <t>7200</t>
    </r>
    <r>
      <rPr>
        <sz val="10"/>
        <rFont val="方正书宋_GBK"/>
        <charset val="134"/>
      </rPr>
      <t>平方米，新建消毒供应中心业务用房，完善相关配套设施。</t>
    </r>
  </si>
  <si>
    <t>元谋县中医健康管理中心建设项目</t>
  </si>
  <si>
    <r>
      <rPr>
        <sz val="10"/>
        <rFont val="宋体"/>
        <charset val="134"/>
      </rPr>
      <t xml:space="preserve">新建中医健康管理中心业务用房 </t>
    </r>
    <r>
      <rPr>
        <sz val="10"/>
        <rFont val="Times New Roman"/>
        <charset val="134"/>
      </rPr>
      <t>7200</t>
    </r>
    <r>
      <rPr>
        <sz val="10"/>
        <rFont val="方正书宋_GBK"/>
        <charset val="134"/>
      </rPr>
      <t>平方米，包括中医养生、康复理疗、慢性病管理、治未病中心、中医养老等功能区。</t>
    </r>
  </si>
  <si>
    <t>元谋县脑病专科医院建设项目</t>
  </si>
  <si>
    <r>
      <rPr>
        <sz val="10"/>
        <rFont val="宋体"/>
        <charset val="134"/>
      </rPr>
      <t>总建筑面积</t>
    </r>
    <r>
      <rPr>
        <sz val="10"/>
        <rFont val="Times New Roman"/>
        <charset val="134"/>
      </rPr>
      <t>7000</t>
    </r>
    <r>
      <rPr>
        <sz val="10"/>
        <rFont val="方正书宋_GBK"/>
        <charset val="134"/>
      </rPr>
      <t>平方米，建设内容包括：新建门诊楼医技楼</t>
    </r>
    <r>
      <rPr>
        <sz val="10"/>
        <rFont val="Times New Roman"/>
        <charset val="134"/>
      </rPr>
      <t>2000</t>
    </r>
    <r>
      <rPr>
        <sz val="10"/>
        <rFont val="方正书宋_GBK"/>
        <charset val="134"/>
      </rPr>
      <t>平方米、住院大楼</t>
    </r>
    <r>
      <rPr>
        <sz val="10"/>
        <rFont val="Times New Roman"/>
        <charset val="134"/>
      </rPr>
      <t>4000</t>
    </r>
    <r>
      <rPr>
        <sz val="10"/>
        <rFont val="方正书宋_GBK"/>
        <charset val="134"/>
      </rPr>
      <t>平方米及辅助用房</t>
    </r>
    <r>
      <rPr>
        <sz val="10"/>
        <rFont val="Times New Roman"/>
        <charset val="134"/>
      </rPr>
      <t>1000</t>
    </r>
    <r>
      <rPr>
        <sz val="10"/>
        <rFont val="方正书宋_GBK"/>
        <charset val="134"/>
      </rPr>
      <t>平方米。</t>
    </r>
  </si>
  <si>
    <t>元谋县眼科医院建设项目</t>
  </si>
  <si>
    <r>
      <rPr>
        <sz val="10"/>
        <rFont val="宋体"/>
        <charset val="134"/>
      </rPr>
      <t>总建筑面积</t>
    </r>
    <r>
      <rPr>
        <sz val="10"/>
        <rFont val="Times New Roman"/>
        <charset val="134"/>
      </rPr>
      <t>5000</t>
    </r>
    <r>
      <rPr>
        <sz val="10"/>
        <rFont val="方正书宋_GBK"/>
        <charset val="134"/>
      </rPr>
      <t>平方米，新建眼科医院门诊、医技、住院业务，后勤用房及附属配套设施。</t>
    </r>
  </si>
  <si>
    <t>元谋县口腔医院建设项目</t>
  </si>
  <si>
    <r>
      <rPr>
        <sz val="10"/>
        <rFont val="宋体"/>
        <charset val="134"/>
      </rPr>
      <t>总建筑面积</t>
    </r>
    <r>
      <rPr>
        <sz val="10"/>
        <rFont val="Times New Roman"/>
        <charset val="134"/>
      </rPr>
      <t>5000</t>
    </r>
    <r>
      <rPr>
        <sz val="10"/>
        <rFont val="方正书宋_GBK"/>
        <charset val="134"/>
      </rPr>
      <t>平方米，新建口腔诊室、检查区、候诊区、住院病区以及相关附属工程等。</t>
    </r>
  </si>
  <si>
    <t>元谋县老年病医院建设项目</t>
  </si>
  <si>
    <r>
      <rPr>
        <sz val="10"/>
        <rFont val="宋体"/>
        <charset val="134"/>
      </rPr>
      <t>总建筑面积</t>
    </r>
    <r>
      <rPr>
        <sz val="10"/>
        <rFont val="Times New Roman"/>
        <charset val="134"/>
      </rPr>
      <t>8000</t>
    </r>
    <r>
      <rPr>
        <sz val="10"/>
        <rFont val="方正书宋_GBK"/>
        <charset val="134"/>
      </rPr>
      <t>平方米，新建门诊、医技、住院等业务用房，餐厅、停尸间、保障用房、应急车库等附属工程，以及其他相关配套设施。</t>
    </r>
  </si>
  <si>
    <t>元谋县疾病预防控制中心建设项目</t>
  </si>
  <si>
    <t>建筑面积6000平方米，扩建检验检测用房、应急用房、仓库等。</t>
  </si>
  <si>
    <t>元谋县疾病预防控制中心设备购置项目</t>
  </si>
  <si>
    <t>装备A类标准必要仪器设备。</t>
  </si>
  <si>
    <t>元谋县妇幼保健院母婴阻断传染病隔离病区建设项目</t>
  </si>
  <si>
    <t>总建筑面积6000平方米，新建母婴阻断传染病隔离病区。</t>
  </si>
  <si>
    <t>元谋县乡镇卫生院提升服务能力建设项目</t>
  </si>
  <si>
    <t>总建筑面积14000平方米，扩建元谋县元马镇卫生院、老城乡卫生院、平田乡卫生院、新华乡卫生院、凉山乡卫生院等11个乡镇卫生院业务用房，设立传染病区。</t>
  </si>
  <si>
    <t>元谋县医疗废弃物处置中心建设项目</t>
  </si>
  <si>
    <t>规划用地30亩，总建筑面积5000平方米。医疗废弃物处置中心建设工程包括:医疗废弃物收运、处置、尾气处理、污水预处理、管理设施、处理后医疗废物填埋、配电、自控、给排水、通讯等。</t>
  </si>
  <si>
    <t>元谋县凤凰山医养中心建设项目</t>
  </si>
  <si>
    <t>占地20亩，对5115平方米医养中心业务用房进行改造，并购置先进、高端的医养设备，总投资1000万元。</t>
  </si>
  <si>
    <t>元谋县示范性托育服务机构建设项目</t>
  </si>
  <si>
    <t>总建筑面积5000平方米，新建元谋县示范性托幼服务机构，包括孕产保健部、儿童保健部、儿童娱乐场所、营养食堂等。</t>
  </si>
  <si>
    <t>元谋县健康教育所业务用房建设项目</t>
  </si>
  <si>
    <t>总建筑面积5000平方米，新建健康教育业务用房及附属配套设施。</t>
  </si>
  <si>
    <t>元谋县卫生监督能力提升建设项目</t>
  </si>
  <si>
    <t>总建筑面积5000平方米，新建卫生监督、执法大队业务用房及附属配套设施。</t>
  </si>
  <si>
    <t>元谋福乐康医养中心建设项目</t>
  </si>
  <si>
    <t>总建筑面积11380.6平方米，设有门诊室和住院部，设置养老康复床位480个，医疗床位120个，医护办公室、护理站、家属会见室、餐厅、老年活动中心等。</t>
  </si>
  <si>
    <t>元谋县疾病预防控制体系信息化系统建设项目</t>
  </si>
  <si>
    <t>建设疾病预防控制体系信息化系统，整合市民电子健康档案、接种登记管理信息系统、疫苗物流配送系统、重大突发公共卫生等多个系统,实现传染病、流行病、食品安全、自然灾害等重大突发公共卫生事件的研判、预警、响应、处置等。包括软硬件及配套基础设施建设。</t>
  </si>
  <si>
    <t>元谋县域数字化医共体建设项目</t>
  </si>
  <si>
    <t>在楚雄州全民健康信息平台的构架下完善各项子系统和功能板块，进行区域内医共体平台建设，实现全县各级医疗机构的人、财、物的统一管理等，包括信息库、中心机房、维护中心等硬件设施设备。</t>
  </si>
  <si>
    <t>元谋县中彝医药数字化建设项目</t>
  </si>
  <si>
    <t>建设中彝医、康复理疗数字化系统，对中彝医诊疗、老年人康复、残疾人管理进行智能化管理，引进国际国内先进设备，通过可穿戴设备可检测探知人体基础健康信息，实现更加科学、方便的诊断和治疗。</t>
  </si>
  <si>
    <t>元谋县基层医疗卫生信息化建设项目</t>
  </si>
  <si>
    <t>改造提升乡村两级基本信息管理系统，高效对接融合楚雄州全民健康信息平台，实现信息对称，包括基础配套设施、设备、人员培训等。</t>
  </si>
  <si>
    <t>元谋县妇幼卫生信息化建设项目</t>
  </si>
  <si>
    <t>建设全县妇幼卫生基础信息系统LIS等,与楚雄州妇幼联盟平台对接，实现公共卫生及医疗数据互通共享、信息交换，业务指导帮助，包括硬件基础设施建设、设备购置等。</t>
  </si>
  <si>
    <t>元谋县卫生应急指挥信息系统建设项目</t>
  </si>
  <si>
    <t>建设应急资源管理、预案管理、突发事件综合管理、应急值守、现场调查、指挥决策、培训演练等系统。提高突发公共卫生事件应对能力，包括电子指挥系统、远程会议等软硬件设施设备。</t>
  </si>
  <si>
    <t>元谋县乡镇卫生院职工周转宿舍建设项目</t>
  </si>
  <si>
    <t>总建筑面积14340平方米，新建11个乡镇卫生院职工周转宿舍239套，每套60平方米。</t>
  </si>
  <si>
    <t>2020－2022</t>
  </si>
  <si>
    <t>（三）体育</t>
  </si>
  <si>
    <t>（四）民政养老</t>
  </si>
  <si>
    <t>七、新型城镇化</t>
  </si>
  <si>
    <t>（一）老旧小区改造</t>
  </si>
  <si>
    <t>元谋县老旧小区改造项目</t>
  </si>
  <si>
    <r>
      <rPr>
        <sz val="10"/>
        <rFont val="宋体"/>
        <charset val="134"/>
      </rPr>
      <t>对元谋县目前现有</t>
    </r>
    <r>
      <rPr>
        <sz val="10"/>
        <rFont val="Times New Roman"/>
        <charset val="134"/>
      </rPr>
      <t>41</t>
    </r>
    <r>
      <rPr>
        <sz val="10"/>
        <rFont val="方正书宋_GBK"/>
        <charset val="134"/>
      </rPr>
      <t>个老旧小区进行基础设施配套建设，主要对供水、排水、道路、电梯等相关设施进行改造及停车场建设等</t>
    </r>
    <r>
      <rPr>
        <sz val="10"/>
        <rFont val="Times New Roman"/>
        <charset val="134"/>
      </rPr>
      <t xml:space="preserve"> </t>
    </r>
    <r>
      <rPr>
        <sz val="10"/>
        <rFont val="方正书宋_GBK"/>
        <charset val="134"/>
      </rPr>
      <t>。</t>
    </r>
  </si>
  <si>
    <t>（二）棚户区改造</t>
  </si>
  <si>
    <t>（三）城市更新</t>
  </si>
  <si>
    <t>（四）市政基础设施</t>
  </si>
  <si>
    <t>元谋县县城区停车场建设项目</t>
  </si>
  <si>
    <r>
      <rPr>
        <sz val="10"/>
        <rFont val="宋体"/>
        <charset val="134"/>
      </rPr>
      <t>新建马街南路停车场、滨江大道停车场、发祥路沿线停车场等，改造贯通各停车场的发祥路（金殿坡头-马街南路）长约</t>
    </r>
    <r>
      <rPr>
        <sz val="10"/>
        <rFont val="Times New Roman"/>
        <charset val="134"/>
      </rPr>
      <t>2.6</t>
    </r>
    <r>
      <rPr>
        <sz val="10"/>
        <rFont val="宋体"/>
        <charset val="134"/>
      </rPr>
      <t>千米。</t>
    </r>
  </si>
  <si>
    <t>滨江绿色长廊三期项目</t>
  </si>
  <si>
    <t>滨江绿色长廊休闲活动步道、绿化、运动场所。</t>
  </si>
  <si>
    <r>
      <rPr>
        <sz val="10"/>
        <rFont val="宋体"/>
        <charset val="134"/>
      </rPr>
      <t>AGV</t>
    </r>
    <r>
      <rPr>
        <sz val="10"/>
        <rFont val="方正书宋_GBK"/>
        <charset val="134"/>
      </rPr>
      <t>智慧停车场建设示范项目</t>
    </r>
  </si>
  <si>
    <r>
      <rPr>
        <sz val="10"/>
        <rFont val="宋体"/>
        <charset val="134"/>
      </rPr>
      <t>建设</t>
    </r>
    <r>
      <rPr>
        <sz val="10"/>
        <rFont val="Times New Roman"/>
        <charset val="134"/>
      </rPr>
      <t>AGV</t>
    </r>
    <r>
      <rPr>
        <sz val="10"/>
        <rFont val="方正书宋_GBK"/>
        <charset val="134"/>
      </rPr>
      <t>智能停车场</t>
    </r>
    <r>
      <rPr>
        <sz val="10"/>
        <rFont val="Times New Roman"/>
        <charset val="134"/>
      </rPr>
      <t>1</t>
    </r>
    <r>
      <rPr>
        <sz val="10"/>
        <rFont val="方正书宋_GBK"/>
        <charset val="134"/>
      </rPr>
      <t>座。</t>
    </r>
  </si>
  <si>
    <t>元谋县固体废弃物处理厂建设</t>
  </si>
  <si>
    <r>
      <rPr>
        <sz val="10"/>
        <rFont val="宋体"/>
        <charset val="134"/>
      </rPr>
      <t>建设</t>
    </r>
    <r>
      <rPr>
        <sz val="10"/>
        <rFont val="Times New Roman"/>
        <charset val="134"/>
      </rPr>
      <t>1</t>
    </r>
    <r>
      <rPr>
        <sz val="10"/>
        <rFont val="方正书宋_GBK"/>
        <charset val="134"/>
      </rPr>
      <t>座建筑垃圾资源化利用处理厂，对全县建筑垃圾进行资源化利用处置</t>
    </r>
    <r>
      <rPr>
        <sz val="10"/>
        <rFont val="Times New Roman"/>
        <charset val="134"/>
      </rPr>
      <t xml:space="preserve"> </t>
    </r>
    <r>
      <rPr>
        <sz val="10"/>
        <rFont val="方正书宋_GBK"/>
        <charset val="134"/>
      </rPr>
      <t>。</t>
    </r>
  </si>
  <si>
    <t>元谋县垃圾无害化资源化处理设施建设项目</t>
  </si>
  <si>
    <t>生活垃圾收运体系；生活垃圾焚烧终端处理设；建立餐厨垃圾和建筑垃圾等回收及再生利用体系 ；建设医疗废物集中处置设施，完善医疗废物收转运设施。</t>
  </si>
  <si>
    <t>元谋县县城标准化回收网点和分拣中心建设项目</t>
  </si>
  <si>
    <t>重点对废弃电器电子产品、报废汽车、废纸等进行回收利用。</t>
  </si>
  <si>
    <r>
      <rPr>
        <sz val="10"/>
        <rFont val="宋体"/>
        <charset val="134"/>
      </rPr>
      <t>完善城市污水管网：新建污水管网</t>
    </r>
    <r>
      <rPr>
        <sz val="10"/>
        <rFont val="Times New Roman"/>
        <charset val="134"/>
      </rPr>
      <t>54818</t>
    </r>
    <r>
      <rPr>
        <sz val="10"/>
        <rFont val="宋体"/>
        <charset val="134"/>
      </rPr>
      <t>米（接县城污水处理厂），新建圆形混泥土污水沉泥井</t>
    </r>
    <r>
      <rPr>
        <sz val="10"/>
        <rFont val="Times New Roman"/>
        <charset val="134"/>
      </rPr>
      <t xml:space="preserve"> 496</t>
    </r>
    <r>
      <rPr>
        <sz val="10"/>
        <rFont val="宋体"/>
        <charset val="134"/>
      </rPr>
      <t>座，圆形混泥土污水检查井</t>
    </r>
    <r>
      <rPr>
        <sz val="10"/>
        <rFont val="Times New Roman"/>
        <charset val="134"/>
      </rPr>
      <t>1346</t>
    </r>
    <r>
      <rPr>
        <sz val="10"/>
        <rFont val="宋体"/>
        <charset val="134"/>
      </rPr>
      <t>座；龙川江元谋县城永武高速</t>
    </r>
    <r>
      <rPr>
        <sz val="10"/>
        <rFont val="Times New Roman"/>
        <charset val="134"/>
      </rPr>
      <t xml:space="preserve"> 3</t>
    </r>
    <r>
      <rPr>
        <sz val="10"/>
        <rFont val="宋体"/>
        <charset val="134"/>
      </rPr>
      <t>号桥</t>
    </r>
    <r>
      <rPr>
        <sz val="10"/>
        <rFont val="Times New Roman"/>
        <charset val="134"/>
      </rPr>
      <t>12+088</t>
    </r>
    <r>
      <rPr>
        <sz val="10"/>
        <rFont val="宋体"/>
        <charset val="134"/>
      </rPr>
      <t>米至</t>
    </r>
    <r>
      <rPr>
        <sz val="10"/>
        <rFont val="Times New Roman"/>
        <charset val="134"/>
      </rPr>
      <t>13+088</t>
    </r>
    <r>
      <rPr>
        <sz val="10"/>
        <rFont val="宋体"/>
        <charset val="134"/>
      </rPr>
      <t>米段区水环境综合治理，治理长度</t>
    </r>
    <r>
      <rPr>
        <sz val="10"/>
        <rFont val="Times New Roman"/>
        <charset val="134"/>
      </rPr>
      <t>1</t>
    </r>
    <r>
      <rPr>
        <sz val="10"/>
        <rFont val="宋体"/>
        <charset val="134"/>
      </rPr>
      <t>公里</t>
    </r>
    <r>
      <rPr>
        <sz val="10"/>
        <rFont val="Times New Roman"/>
        <charset val="134"/>
      </rPr>
      <t>,</t>
    </r>
    <r>
      <rPr>
        <sz val="10"/>
        <rFont val="宋体"/>
        <charset val="134"/>
      </rPr>
      <t>河底污泥清理</t>
    </r>
    <r>
      <rPr>
        <sz val="10"/>
        <rFont val="Times New Roman"/>
        <charset val="134"/>
      </rPr>
      <t>63250</t>
    </r>
    <r>
      <rPr>
        <sz val="10"/>
        <rFont val="宋体"/>
        <charset val="134"/>
      </rPr>
      <t>立方米，生态护坡</t>
    </r>
    <r>
      <rPr>
        <sz val="10"/>
        <rFont val="Times New Roman"/>
        <charset val="134"/>
      </rPr>
      <t>1</t>
    </r>
    <r>
      <rPr>
        <sz val="10"/>
        <rFont val="宋体"/>
        <charset val="134"/>
      </rPr>
      <t>公里（</t>
    </r>
    <r>
      <rPr>
        <sz val="10"/>
        <rFont val="Times New Roman"/>
        <charset val="134"/>
      </rPr>
      <t>12560</t>
    </r>
    <r>
      <rPr>
        <sz val="10"/>
        <rFont val="宋体"/>
        <charset val="134"/>
      </rPr>
      <t>平方米），两岸植被绿化</t>
    </r>
    <r>
      <rPr>
        <sz val="10"/>
        <rFont val="Times New Roman"/>
        <charset val="134"/>
      </rPr>
      <t>7189</t>
    </r>
    <r>
      <rPr>
        <sz val="10"/>
        <rFont val="宋体"/>
        <charset val="134"/>
      </rPr>
      <t>平方米。</t>
    </r>
  </si>
  <si>
    <r>
      <rPr>
        <sz val="10"/>
        <rFont val="宋体"/>
        <charset val="134"/>
      </rPr>
      <t>10乡镇垃圾污水集中无害化处理设施建设</t>
    </r>
    <r>
      <rPr>
        <sz val="10"/>
        <rFont val="Times New Roman"/>
        <charset val="134"/>
      </rPr>
      <t xml:space="preserve"> </t>
    </r>
    <r>
      <rPr>
        <sz val="10"/>
        <rFont val="宋体"/>
        <charset val="134"/>
      </rPr>
      <t>（包括农村垃圾户收集、村转运、镇处理设备设施）；</t>
    </r>
    <r>
      <rPr>
        <sz val="10"/>
        <rFont val="Times New Roman"/>
        <charset val="134"/>
      </rPr>
      <t>10</t>
    </r>
    <r>
      <rPr>
        <sz val="10"/>
        <rFont val="宋体"/>
        <charset val="134"/>
      </rPr>
      <t>乡镇集镇市政供排水管网建设、市政截污主干管建设等。</t>
    </r>
  </si>
  <si>
    <t>海绵城市建设项目</t>
  </si>
  <si>
    <r>
      <rPr>
        <sz val="10"/>
        <rFont val="宋体"/>
        <charset val="134"/>
      </rPr>
      <t>对县城规划区内河道沿岸按海绵城市进行生态景观治理，包括龙川江西岸、大箐河两岸、沙地河两岸总长</t>
    </r>
    <r>
      <rPr>
        <sz val="10"/>
        <rFont val="Times New Roman"/>
        <charset val="134"/>
      </rPr>
      <t>8</t>
    </r>
    <r>
      <rPr>
        <sz val="10"/>
        <rFont val="宋体"/>
        <charset val="134"/>
      </rPr>
      <t>千米。</t>
    </r>
  </si>
  <si>
    <t>（五）美丽县城</t>
  </si>
  <si>
    <t>元谋县城市综合体暨元谋文化旅游聚散中心枢纽工程建设项目</t>
  </si>
  <si>
    <t>建设旅游聚散综合体建筑，配套市内交通枢纽站、环卫设施、绿化景观等设施、停车场、充电桩，建设智慧设施设备等。</t>
  </si>
  <si>
    <r>
      <rPr>
        <sz val="10"/>
        <rFont val="宋体"/>
        <charset val="134"/>
      </rPr>
      <t>1、新建</t>
    </r>
    <r>
      <rPr>
        <sz val="10"/>
        <rFont val="Times New Roman"/>
        <charset val="134"/>
      </rPr>
      <t>3</t>
    </r>
    <r>
      <rPr>
        <sz val="10"/>
        <rFont val="宋体"/>
        <charset val="134"/>
      </rPr>
      <t>条市政道路（同步建设雨污管网、路灯等设施），总长度约</t>
    </r>
    <r>
      <rPr>
        <sz val="10"/>
        <rFont val="Times New Roman"/>
        <charset val="134"/>
      </rPr>
      <t>3.71</t>
    </r>
    <r>
      <rPr>
        <sz val="10"/>
        <rFont val="宋体"/>
        <charset val="134"/>
      </rPr>
      <t>公里，建设面积约</t>
    </r>
    <r>
      <rPr>
        <sz val="10"/>
        <rFont val="Times New Roman"/>
        <charset val="134"/>
      </rPr>
      <t>10.52</t>
    </r>
    <r>
      <rPr>
        <sz val="10"/>
        <rFont val="宋体"/>
        <charset val="134"/>
      </rPr>
      <t>万平方米。</t>
    </r>
    <r>
      <rPr>
        <sz val="10"/>
        <rFont val="Times New Roman"/>
        <charset val="134"/>
      </rPr>
      <t>2</t>
    </r>
    <r>
      <rPr>
        <sz val="10"/>
        <rFont val="宋体"/>
        <charset val="134"/>
      </rPr>
      <t>、改造现有</t>
    </r>
    <r>
      <rPr>
        <sz val="10"/>
        <rFont val="Times New Roman"/>
        <charset val="134"/>
      </rPr>
      <t>7</t>
    </r>
    <r>
      <rPr>
        <sz val="10"/>
        <rFont val="宋体"/>
        <charset val="134"/>
      </rPr>
      <t>条市政道路，总长约</t>
    </r>
    <r>
      <rPr>
        <sz val="10"/>
        <rFont val="Times New Roman"/>
        <charset val="134"/>
      </rPr>
      <t>7.2</t>
    </r>
    <r>
      <rPr>
        <sz val="10"/>
        <rFont val="宋体"/>
        <charset val="134"/>
      </rPr>
      <t>公里，建设面积约</t>
    </r>
    <r>
      <rPr>
        <sz val="10"/>
        <rFont val="Times New Roman"/>
        <charset val="134"/>
      </rPr>
      <t>19.4</t>
    </r>
    <r>
      <rPr>
        <sz val="10"/>
        <rFont val="宋体"/>
        <charset val="134"/>
      </rPr>
      <t>万平方米。</t>
    </r>
    <r>
      <rPr>
        <sz val="10"/>
        <rFont val="Times New Roman"/>
        <charset val="134"/>
      </rPr>
      <t>3</t>
    </r>
    <r>
      <rPr>
        <sz val="10"/>
        <rFont val="宋体"/>
        <charset val="134"/>
      </rPr>
      <t>、新建占地约</t>
    </r>
    <r>
      <rPr>
        <sz val="10"/>
        <rFont val="Times New Roman"/>
        <charset val="134"/>
      </rPr>
      <t>59.23</t>
    </r>
    <r>
      <rPr>
        <sz val="10"/>
        <rFont val="宋体"/>
        <charset val="134"/>
      </rPr>
      <t>亩、建筑面积约</t>
    </r>
    <r>
      <rPr>
        <sz val="10"/>
        <rFont val="Times New Roman"/>
        <charset val="134"/>
      </rPr>
      <t>4.58</t>
    </r>
    <r>
      <rPr>
        <sz val="10"/>
        <rFont val="宋体"/>
        <charset val="134"/>
      </rPr>
      <t>万平方米的农特商贸物流市场。</t>
    </r>
    <r>
      <rPr>
        <sz val="10"/>
        <rFont val="Times New Roman"/>
        <charset val="134"/>
      </rPr>
      <t>4</t>
    </r>
    <r>
      <rPr>
        <sz val="10"/>
        <rFont val="宋体"/>
        <charset val="134"/>
      </rPr>
      <t>、新建垃圾收转运、数字城管、公厕、洗手设施、立体停车、特色风貌街区、城市公园、城市景观节点工程等。</t>
    </r>
  </si>
  <si>
    <r>
      <rPr>
        <sz val="10"/>
        <rFont val="宋体"/>
        <charset val="134"/>
      </rPr>
      <t>改扩建能禹片区市政道路</t>
    </r>
    <r>
      <rPr>
        <sz val="10"/>
        <rFont val="Times New Roman"/>
        <charset val="134"/>
      </rPr>
      <t>12</t>
    </r>
    <r>
      <rPr>
        <sz val="10"/>
        <rFont val="方正书宋_GBK"/>
        <charset val="134"/>
      </rPr>
      <t>条，</t>
    </r>
    <r>
      <rPr>
        <sz val="10"/>
        <rFont val="Times New Roman"/>
        <charset val="134"/>
      </rPr>
      <t>2110</t>
    </r>
    <r>
      <rPr>
        <sz val="10"/>
        <rFont val="方正书宋_GBK"/>
        <charset val="134"/>
      </rPr>
      <t>米，及配套相应基础设施。</t>
    </r>
  </si>
  <si>
    <r>
      <rPr>
        <sz val="10"/>
        <rFont val="宋体"/>
        <charset val="134"/>
      </rPr>
      <t>新建</t>
    </r>
    <r>
      <rPr>
        <sz val="10"/>
        <rFont val="Times New Roman"/>
        <charset val="134"/>
      </rPr>
      <t>1</t>
    </r>
    <r>
      <rPr>
        <sz val="10"/>
        <rFont val="方正书宋_GBK"/>
        <charset val="134"/>
      </rPr>
      <t>条城市主干道路长</t>
    </r>
    <r>
      <rPr>
        <sz val="10"/>
        <rFont val="Times New Roman"/>
        <charset val="134"/>
      </rPr>
      <t>5.2</t>
    </r>
    <r>
      <rPr>
        <sz val="10"/>
        <rFont val="方正书宋_GBK"/>
        <charset val="134"/>
      </rPr>
      <t>公里，宽</t>
    </r>
    <r>
      <rPr>
        <sz val="10"/>
        <rFont val="Times New Roman"/>
        <charset val="134"/>
      </rPr>
      <t>30</t>
    </r>
    <r>
      <rPr>
        <sz val="10"/>
        <rFont val="方正书宋_GBK"/>
        <charset val="134"/>
      </rPr>
      <t>米，新建铺设人行道、绿化带及供排水、照明等配套附属设施。</t>
    </r>
  </si>
  <si>
    <t>县城东南片区棚户区基础设施建设项目 （元谋县元马古镇文化旅游基础配套设施工程）</t>
  </si>
  <si>
    <t>道路工程、交通工程、给排水工程、电力通讯。</t>
  </si>
  <si>
    <t>2019-2022</t>
  </si>
  <si>
    <t>县城城中村改造</t>
  </si>
  <si>
    <t>完善城中村雨污管网分流，配套公共基础设施，及建筑外立面进行提升改造。</t>
  </si>
  <si>
    <t>能禹物流集散中心</t>
  </si>
  <si>
    <t>在能禹片区新建各型物流、农产品交易、加工包装综合市场。</t>
  </si>
  <si>
    <t>元谋县沙地河公园建设</t>
  </si>
  <si>
    <t>沙地河沿河路绿化景观、硬质铺装、公园游道，公厕、综合管网、管理用房等。</t>
  </si>
  <si>
    <t>元谋县城公园改造建设</t>
  </si>
  <si>
    <r>
      <rPr>
        <sz val="10"/>
        <rFont val="宋体"/>
        <charset val="134"/>
      </rPr>
      <t>对龙川江湿地公园、凤凰湖公园和街头小游园等改造建设 ，提升公园绿地、广场绿地服务半径覆盖率，按照</t>
    </r>
    <r>
      <rPr>
        <sz val="10"/>
        <rFont val="Times New Roman"/>
        <charset val="134"/>
      </rPr>
      <t>“</t>
    </r>
    <r>
      <rPr>
        <sz val="10"/>
        <rFont val="宋体"/>
        <charset val="134"/>
      </rPr>
      <t>出门见绿、</t>
    </r>
    <r>
      <rPr>
        <sz val="10"/>
        <rFont val="Times New Roman"/>
        <charset val="134"/>
      </rPr>
      <t>300-500</t>
    </r>
    <r>
      <rPr>
        <sz val="10"/>
        <rFont val="宋体"/>
        <charset val="134"/>
      </rPr>
      <t>米见园</t>
    </r>
    <r>
      <rPr>
        <sz val="10"/>
        <rFont val="Times New Roman"/>
        <charset val="134"/>
      </rPr>
      <t>”</t>
    </r>
    <r>
      <rPr>
        <sz val="10"/>
        <rFont val="宋体"/>
        <charset val="134"/>
      </rPr>
      <t>的要求，均衡建设各类绿地（公园绿地、口袋公园、广场等）。</t>
    </r>
  </si>
  <si>
    <t>元谋县智能交通科技管控项目</t>
  </si>
  <si>
    <t>县城主要道路，建设内容包括前端设备：电子警察、反向卡口、交通信号控制、信息发布终端、交通流量监测、违停抓拍等设备。建设后端智能交通指挥中心：部署交通云大数据系统、非机动车大数据系统、智能交通综合管理平台系统、智能运维管理系统。</t>
  </si>
  <si>
    <t>元谋县城东南片区、西片区路网改造项目</t>
  </si>
  <si>
    <t>东南片区、西片区路网，改造现有市政路网。配套建设停车场、综合管网、公交车停靠站、环卫设施、绿化景观等基础设施。</t>
  </si>
  <si>
    <t>元谋县乡村人居环境提升工程</t>
  </si>
  <si>
    <r>
      <rPr>
        <sz val="10"/>
        <rFont val="宋体"/>
        <charset val="134"/>
      </rPr>
      <t>元谋县</t>
    </r>
    <r>
      <rPr>
        <sz val="10"/>
        <rFont val="Times New Roman"/>
        <charset val="134"/>
      </rPr>
      <t>10</t>
    </r>
    <r>
      <rPr>
        <sz val="10"/>
        <rFont val="宋体"/>
        <charset val="134"/>
      </rPr>
      <t>个乡镇及建制村（村委会）农村生活收集污水处理、居民生活收集垃圾处理、公厕建设及集镇供水，农房抗震工程</t>
    </r>
    <r>
      <rPr>
        <sz val="10"/>
        <rFont val="Times New Roman"/>
        <charset val="134"/>
      </rPr>
      <t>1000</t>
    </r>
    <r>
      <rPr>
        <sz val="10"/>
        <rFont val="宋体"/>
        <charset val="134"/>
      </rPr>
      <t>套。</t>
    </r>
  </si>
  <si>
    <t>建设西面山片区森林公园，建设登山游道、木平台、木栈道、挡墙、公厕、配套设施、管理用房及停车场等配套基础设施建设。</t>
  </si>
  <si>
    <t>元谋县新能源充电桩建设项目</t>
  </si>
  <si>
    <r>
      <rPr>
        <sz val="10"/>
        <rFont val="宋体"/>
        <charset val="134"/>
      </rPr>
      <t>新建充电站</t>
    </r>
    <r>
      <rPr>
        <sz val="10"/>
        <rFont val="Times New Roman"/>
        <charset val="134"/>
      </rPr>
      <t>3</t>
    </r>
    <r>
      <rPr>
        <sz val="10"/>
        <rFont val="方正书宋_GBK"/>
        <charset val="134"/>
      </rPr>
      <t>个，结合停车场、公共建筑等区域，在中心城区内布置</t>
    </r>
    <r>
      <rPr>
        <sz val="10"/>
        <rFont val="Times New Roman"/>
        <charset val="134"/>
      </rPr>
      <t>30</t>
    </r>
    <r>
      <rPr>
        <sz val="10"/>
        <rFont val="方正书宋_GBK"/>
        <charset val="134"/>
      </rPr>
      <t>个公共充电桩点位。</t>
    </r>
  </si>
  <si>
    <t>元谋县城区风貌提升改造</t>
  </si>
  <si>
    <t>植入本地文化业态，老城区主要街道沿街建筑外观风貌提升 ，地方特色美食文化体验、非物质文化遗产体验等场所建设，相关文化主题配套设施建设。</t>
  </si>
  <si>
    <t>元谋县城供水改扩建工程</t>
  </si>
  <si>
    <t>新建配水管线及配套阀门、阀门井等管网附属设施。改建配水管线及配套阀门、阀门井等管网设施。</t>
  </si>
  <si>
    <t>2017-2025</t>
  </si>
  <si>
    <t>元谋县市政人行立交桥建设项目</t>
  </si>
  <si>
    <r>
      <rPr>
        <sz val="10"/>
        <rFont val="宋体"/>
        <charset val="134"/>
      </rPr>
      <t xml:space="preserve">在滨江大道、发祥路等人车混行的交通节点建设人行天桥 </t>
    </r>
    <r>
      <rPr>
        <sz val="10"/>
        <rFont val="Times New Roman"/>
        <charset val="134"/>
      </rPr>
      <t>6</t>
    </r>
    <r>
      <rPr>
        <sz val="10"/>
        <rFont val="方正书宋_GBK"/>
        <charset val="134"/>
      </rPr>
      <t>座。</t>
    </r>
  </si>
  <si>
    <t>元谋县智慧化人防指挥中心建设项目</t>
  </si>
  <si>
    <t>人防智能化预警系统、管理系统平台建设；人防地下室智能化管理提升改造；智慧人防指挥中心建设。</t>
  </si>
  <si>
    <t>2021-2026</t>
  </si>
  <si>
    <t>元谋县城中村一水两污环境综合治理改造项目</t>
  </si>
  <si>
    <r>
      <rPr>
        <sz val="10"/>
        <rFont val="宋体"/>
        <charset val="134"/>
      </rPr>
      <t>对县城七棵树、雨水井等城中村进行房屋征收拆除改造 ，计划改造面积约</t>
    </r>
    <r>
      <rPr>
        <sz val="10"/>
        <rFont val="Times New Roman"/>
        <charset val="134"/>
      </rPr>
      <t>1500</t>
    </r>
    <r>
      <rPr>
        <sz val="10"/>
        <rFont val="宋体"/>
        <charset val="134"/>
      </rPr>
      <t>亩，配套新建市政路网、雨污水管、广场、停车场等基础设施及城市综合体开发。</t>
    </r>
  </si>
  <si>
    <t>2025-2032</t>
  </si>
  <si>
    <t>元谋县城排水防涝工程（近期）建设项目</t>
  </si>
  <si>
    <r>
      <rPr>
        <sz val="10"/>
        <rFont val="宋体"/>
        <charset val="134"/>
      </rPr>
      <t>1、对大箐河上游和管沟渠道城区段进行清淤疏浚处理。2、在</t>
    </r>
    <r>
      <rPr>
        <sz val="10"/>
        <rFont val="Times New Roman"/>
        <charset val="134"/>
      </rPr>
      <t>108</t>
    </r>
    <r>
      <rPr>
        <sz val="10"/>
        <rFont val="宋体"/>
        <charset val="134"/>
      </rPr>
      <t>国道元马镇小学段、</t>
    </r>
    <r>
      <rPr>
        <sz val="10"/>
        <rFont val="Times New Roman"/>
        <charset val="134"/>
      </rPr>
      <t>G5</t>
    </r>
    <r>
      <rPr>
        <sz val="10"/>
        <rFont val="宋体"/>
        <charset val="134"/>
      </rPr>
      <t>高速公路联络线延长线、羊角箐敬老院、滨河大道、中兴街延长线、南繁村片区等新建排水管网</t>
    </r>
    <r>
      <rPr>
        <sz val="10"/>
        <rFont val="Times New Roman"/>
        <charset val="134"/>
      </rPr>
      <t xml:space="preserve"> 6.575</t>
    </r>
    <r>
      <rPr>
        <sz val="10"/>
        <rFont val="宋体"/>
        <charset val="134"/>
      </rPr>
      <t>公里。</t>
    </r>
  </si>
  <si>
    <t>元谋县城市更新（一期）重点建设项目</t>
  </si>
  <si>
    <r>
      <rPr>
        <sz val="10"/>
        <rFont val="宋体"/>
        <charset val="134"/>
      </rPr>
      <t>更新城市内容，重点实施</t>
    </r>
    <r>
      <rPr>
        <sz val="10"/>
        <rFont val="Times New Roman"/>
        <charset val="134"/>
      </rPr>
      <t>“</t>
    </r>
    <r>
      <rPr>
        <sz val="10"/>
        <rFont val="宋体"/>
        <charset val="134"/>
      </rPr>
      <t>优化城市交通体系</t>
    </r>
    <r>
      <rPr>
        <sz val="10"/>
        <rFont val="Times New Roman"/>
        <charset val="134"/>
      </rPr>
      <t>”</t>
    </r>
    <r>
      <rPr>
        <sz val="10"/>
        <rFont val="宋体"/>
        <charset val="134"/>
      </rPr>
      <t>、</t>
    </r>
    <r>
      <rPr>
        <sz val="10"/>
        <rFont val="Times New Roman"/>
        <charset val="134"/>
      </rPr>
      <t>“</t>
    </r>
    <r>
      <rPr>
        <sz val="10"/>
        <rFont val="宋体"/>
        <charset val="134"/>
      </rPr>
      <t>加强城市基础设施建设</t>
    </r>
    <r>
      <rPr>
        <sz val="10"/>
        <rFont val="Times New Roman"/>
        <charset val="134"/>
      </rPr>
      <t>”</t>
    </r>
    <r>
      <rPr>
        <sz val="10"/>
        <rFont val="宋体"/>
        <charset val="134"/>
      </rPr>
      <t>、</t>
    </r>
    <r>
      <rPr>
        <sz val="10"/>
        <rFont val="Times New Roman"/>
        <charset val="134"/>
      </rPr>
      <t>“</t>
    </r>
    <r>
      <rPr>
        <sz val="10"/>
        <rFont val="宋体"/>
        <charset val="134"/>
      </rPr>
      <t>改善城市公共服务设施</t>
    </r>
    <r>
      <rPr>
        <sz val="10"/>
        <rFont val="Times New Roman"/>
        <charset val="134"/>
      </rPr>
      <t>”</t>
    </r>
    <r>
      <rPr>
        <sz val="10"/>
        <rFont val="宋体"/>
        <charset val="134"/>
      </rPr>
      <t>、</t>
    </r>
    <r>
      <rPr>
        <sz val="10"/>
        <rFont val="Times New Roman"/>
        <charset val="134"/>
      </rPr>
      <t>“</t>
    </r>
    <r>
      <rPr>
        <sz val="10"/>
        <rFont val="宋体"/>
        <charset val="134"/>
      </rPr>
      <t>加快推进城镇老旧小区改造</t>
    </r>
    <r>
      <rPr>
        <sz val="10"/>
        <rFont val="Times New Roman"/>
        <charset val="134"/>
      </rPr>
      <t>”</t>
    </r>
    <r>
      <rPr>
        <sz val="10"/>
        <rFont val="宋体"/>
        <charset val="134"/>
      </rPr>
      <t>、</t>
    </r>
    <r>
      <rPr>
        <sz val="10"/>
        <rFont val="Times New Roman"/>
        <charset val="134"/>
      </rPr>
      <t>“</t>
    </r>
    <r>
      <rPr>
        <sz val="10"/>
        <rFont val="宋体"/>
        <charset val="134"/>
      </rPr>
      <t>着力提升城市风貌</t>
    </r>
    <r>
      <rPr>
        <sz val="10"/>
        <rFont val="Times New Roman"/>
        <charset val="134"/>
      </rPr>
      <t>”</t>
    </r>
    <r>
      <rPr>
        <sz val="10"/>
        <rFont val="宋体"/>
        <charset val="134"/>
      </rPr>
      <t>和</t>
    </r>
    <r>
      <rPr>
        <sz val="10"/>
        <rFont val="Times New Roman"/>
        <charset val="134"/>
      </rPr>
      <t>“</t>
    </r>
    <r>
      <rPr>
        <sz val="10"/>
        <rFont val="宋体"/>
        <charset val="134"/>
      </rPr>
      <t>加强城市绿化</t>
    </r>
    <r>
      <rPr>
        <sz val="10"/>
        <rFont val="Times New Roman"/>
        <charset val="134"/>
      </rPr>
      <t>”</t>
    </r>
    <r>
      <rPr>
        <sz val="10"/>
        <rFont val="宋体"/>
        <charset val="134"/>
      </rPr>
      <t>六大板块。</t>
    </r>
  </si>
  <si>
    <t>元谋县城公共交通设施建设项目</t>
  </si>
  <si>
    <r>
      <rPr>
        <sz val="10"/>
        <rFont val="宋体"/>
        <charset val="134"/>
      </rPr>
      <t>新建占地</t>
    </r>
    <r>
      <rPr>
        <sz val="10"/>
        <rFont val="Times New Roman"/>
        <charset val="134"/>
      </rPr>
      <t>20</t>
    </r>
    <r>
      <rPr>
        <sz val="10"/>
        <rFont val="方正书宋_GBK"/>
        <charset val="134"/>
      </rPr>
      <t>亩的公交车集散枢纽站</t>
    </r>
    <r>
      <rPr>
        <sz val="10"/>
        <rFont val="Times New Roman"/>
        <charset val="134"/>
      </rPr>
      <t>5</t>
    </r>
    <r>
      <rPr>
        <sz val="10"/>
        <rFont val="方正书宋_GBK"/>
        <charset val="134"/>
      </rPr>
      <t>座及配套设施。</t>
    </r>
  </si>
  <si>
    <t>元谋县龙川江县城段景观休闲步道</t>
  </si>
  <si>
    <r>
      <rPr>
        <sz val="10"/>
        <rFont val="宋体"/>
        <charset val="134"/>
      </rPr>
      <t xml:space="preserve">县城龙川江沿河两岸打造双向约 </t>
    </r>
    <r>
      <rPr>
        <sz val="10"/>
        <rFont val="Times New Roman"/>
        <charset val="134"/>
      </rPr>
      <t>8.5</t>
    </r>
    <r>
      <rPr>
        <sz val="10"/>
        <rFont val="方正书宋_GBK"/>
        <charset val="134"/>
      </rPr>
      <t>公里的休闲步道，总面积</t>
    </r>
    <r>
      <rPr>
        <sz val="10"/>
        <rFont val="Times New Roman"/>
        <charset val="134"/>
      </rPr>
      <t>112200</t>
    </r>
    <r>
      <rPr>
        <sz val="10"/>
        <rFont val="方正书宋_GBK"/>
        <charset val="134"/>
      </rPr>
      <t>平方米（项目包括：绿化、园路、灯光等）。</t>
    </r>
  </si>
  <si>
    <t>元谋县城市排水防涝综合整治工程项目</t>
  </si>
  <si>
    <r>
      <rPr>
        <sz val="10"/>
        <rFont val="宋体"/>
        <charset val="134"/>
      </rPr>
      <t>1、改建新建地下排水管网系统。</t>
    </r>
    <r>
      <rPr>
        <sz val="10"/>
        <rFont val="Times New Roman"/>
        <charset val="134"/>
      </rPr>
      <t>2</t>
    </r>
    <r>
      <rPr>
        <sz val="10"/>
        <rFont val="宋体"/>
        <charset val="134"/>
      </rPr>
      <t>、新建城市排水防涝除险设施。</t>
    </r>
    <r>
      <rPr>
        <sz val="10"/>
        <rFont val="Times New Roman"/>
        <charset val="134"/>
      </rPr>
      <t>3</t>
    </r>
    <r>
      <rPr>
        <sz val="10"/>
        <rFont val="宋体"/>
        <charset val="134"/>
      </rPr>
      <t>、建设城市数字化综合信息管理平台等</t>
    </r>
    <r>
      <rPr>
        <sz val="10"/>
        <rFont val="Times New Roman"/>
        <charset val="134"/>
      </rPr>
      <t xml:space="preserve"> </t>
    </r>
    <r>
      <rPr>
        <sz val="10"/>
        <rFont val="宋体"/>
        <charset val="134"/>
      </rPr>
      <t>。</t>
    </r>
  </si>
  <si>
    <r>
      <rPr>
        <sz val="10"/>
        <rFont val="宋体"/>
        <charset val="134"/>
      </rPr>
      <t>元谋县</t>
    </r>
    <r>
      <rPr>
        <sz val="10"/>
        <rFont val="Times New Roman"/>
        <charset val="134"/>
      </rPr>
      <t>“</t>
    </r>
    <r>
      <rPr>
        <sz val="10"/>
        <rFont val="方正书宋_GBK"/>
        <charset val="134"/>
      </rPr>
      <t>智慧小镇</t>
    </r>
    <r>
      <rPr>
        <sz val="10"/>
        <rFont val="Times New Roman"/>
        <charset val="134"/>
      </rPr>
      <t>”</t>
    </r>
    <r>
      <rPr>
        <sz val="10"/>
        <rFont val="方正书宋_GBK"/>
        <charset val="134"/>
      </rPr>
      <t>建设项目</t>
    </r>
  </si>
  <si>
    <r>
      <rPr>
        <sz val="10"/>
        <rFont val="宋体"/>
        <charset val="134"/>
      </rPr>
      <t>结合元谋县凤凰山</t>
    </r>
    <r>
      <rPr>
        <sz val="10"/>
        <rFont val="Times New Roman"/>
        <charset val="134"/>
      </rPr>
      <t>“</t>
    </r>
    <r>
      <rPr>
        <sz val="10"/>
        <rFont val="宋体"/>
        <charset val="134"/>
      </rPr>
      <t>元谋人</t>
    </r>
    <r>
      <rPr>
        <sz val="10"/>
        <rFont val="Times New Roman"/>
        <charset val="134"/>
      </rPr>
      <t>”</t>
    </r>
    <r>
      <rPr>
        <sz val="10"/>
        <rFont val="宋体"/>
        <charset val="134"/>
      </rPr>
      <t>远古小镇，打造集智慧停车、智慧旅游、智慧出行、智慧历史文化展示、农业示范园观光旅游智能化管理、远古智能化体验核心区建设、数字化通信等高科技数字化应用的</t>
    </r>
    <r>
      <rPr>
        <sz val="10"/>
        <rFont val="Times New Roman"/>
        <charset val="134"/>
      </rPr>
      <t>“</t>
    </r>
    <r>
      <rPr>
        <sz val="10"/>
        <rFont val="宋体"/>
        <charset val="134"/>
      </rPr>
      <t>智慧小镇</t>
    </r>
    <r>
      <rPr>
        <sz val="10"/>
        <rFont val="Times New Roman"/>
        <charset val="134"/>
      </rPr>
      <t>”</t>
    </r>
    <r>
      <rPr>
        <sz val="10"/>
        <rFont val="宋体"/>
        <charset val="134"/>
      </rPr>
      <t>。</t>
    </r>
  </si>
  <si>
    <t>2021-2029</t>
  </si>
  <si>
    <t>火车西站站前广场二期</t>
  </si>
  <si>
    <t>对火车西站站前广场二期进行开发，新建市政配套基础设施及商业开发。</t>
  </si>
  <si>
    <r>
      <rPr>
        <sz val="10"/>
        <rFont val="宋体"/>
        <charset val="134"/>
      </rPr>
      <t>元谋县</t>
    </r>
    <r>
      <rPr>
        <sz val="10"/>
        <rFont val="Times New Roman"/>
        <charset val="134"/>
      </rPr>
      <t>“</t>
    </r>
    <r>
      <rPr>
        <sz val="10"/>
        <rFont val="方正书宋_GBK"/>
        <charset val="134"/>
      </rPr>
      <t>新型城镇化</t>
    </r>
    <r>
      <rPr>
        <sz val="10"/>
        <rFont val="Times New Roman"/>
        <charset val="134"/>
      </rPr>
      <t>”</t>
    </r>
    <r>
      <rPr>
        <sz val="10"/>
        <rFont val="方正书宋_GBK"/>
        <charset val="134"/>
      </rPr>
      <t>配套管网入地工程</t>
    </r>
  </si>
  <si>
    <t>县城主次干道强电管道、弱电管道建设，实现县城区电网通信网入地。</t>
  </si>
  <si>
    <t>元谋县人防指挥所</t>
  </si>
  <si>
    <r>
      <rPr>
        <sz val="10"/>
        <rFont val="宋体"/>
        <charset val="134"/>
      </rPr>
      <t>地下指挥中心和地面指挥中心，建设面积</t>
    </r>
    <r>
      <rPr>
        <sz val="10"/>
        <rFont val="Times New Roman"/>
        <charset val="134"/>
      </rPr>
      <t>5000</t>
    </r>
    <r>
      <rPr>
        <sz val="10"/>
        <rFont val="方正书宋_GBK"/>
        <charset val="134"/>
      </rPr>
      <t>平方米。</t>
    </r>
  </si>
  <si>
    <t>元谋县地下综合管廊建设项目</t>
  </si>
  <si>
    <r>
      <rPr>
        <sz val="10"/>
        <rFont val="宋体"/>
        <charset val="134"/>
      </rPr>
      <t>新建地下综合管廊</t>
    </r>
    <r>
      <rPr>
        <sz val="10"/>
        <rFont val="Times New Roman"/>
        <charset val="134"/>
      </rPr>
      <t>10</t>
    </r>
    <r>
      <rPr>
        <sz val="10"/>
        <rFont val="方正书宋_GBK"/>
        <charset val="134"/>
      </rPr>
      <t>公里。</t>
    </r>
  </si>
  <si>
    <t>元谋农房抗震安居工程</t>
  </si>
  <si>
    <r>
      <rPr>
        <sz val="10"/>
        <rFont val="宋体"/>
        <charset val="134"/>
      </rPr>
      <t>改造不少于</t>
    </r>
    <r>
      <rPr>
        <sz val="10"/>
        <rFont val="Times New Roman"/>
        <charset val="134"/>
      </rPr>
      <t>1000</t>
    </r>
    <r>
      <rPr>
        <sz val="10"/>
        <rFont val="方正书宋_GBK"/>
        <charset val="134"/>
      </rPr>
      <t>户农村住房，达到抗震设防要求。</t>
    </r>
  </si>
  <si>
    <t>（六）商业地产</t>
  </si>
  <si>
    <t>龙川江西片区房地产开发</t>
  </si>
  <si>
    <t>对500亩用地进行房地产开发。</t>
  </si>
  <si>
    <t>火车西站片区房地产开发</t>
  </si>
  <si>
    <t>对县城火车西站周边1000亩用地进行房地产开发。</t>
  </si>
  <si>
    <t>县中医院片区房地产开发</t>
  </si>
  <si>
    <t>新中医院周边用地约200亩房地产开发。</t>
  </si>
  <si>
    <t>能禹片区房地产开发</t>
  </si>
  <si>
    <t>对能禹片区80亩用地进行地产开发。</t>
  </si>
  <si>
    <t>县城东南片区房地产开发</t>
  </si>
  <si>
    <t>对县城东南片区200亩进行房地产开发。</t>
  </si>
  <si>
    <t>凤凰山片区旅游地产开发</t>
  </si>
  <si>
    <t>对300亩用地进行旅游地产开发。</t>
  </si>
  <si>
    <t>元谋文旅康养综合产业园建设项目</t>
  </si>
  <si>
    <t>建设健康（医养、康养）生活产业园、滨江湿地公园、高原篮球冬季训练（兼青训）基地、体教融合教育区等为一体的文旅康养综合产业园项目，并配套建设路网、给排水、污水处理站等市政基础设施项目。</t>
  </si>
  <si>
    <t>（七）其他</t>
  </si>
  <si>
    <t>元谋县凉山彝族特色商贸小镇建设项目</t>
  </si>
  <si>
    <r>
      <rPr>
        <sz val="10"/>
        <rFont val="宋体"/>
        <charset val="134"/>
      </rPr>
      <t>建设一条占地</t>
    </r>
    <r>
      <rPr>
        <sz val="10"/>
        <rFont val="Times New Roman"/>
        <charset val="134"/>
      </rPr>
      <t>20</t>
    </r>
    <r>
      <rPr>
        <sz val="10"/>
        <rFont val="方正书宋_GBK"/>
        <charset val="134"/>
      </rPr>
      <t>亩彝族特色商贸小镇</t>
    </r>
    <r>
      <rPr>
        <sz val="10"/>
        <rFont val="Times New Roman"/>
        <charset val="134"/>
      </rPr>
      <t>,</t>
    </r>
    <r>
      <rPr>
        <sz val="10"/>
        <rFont val="方正书宋_GBK"/>
        <charset val="134"/>
      </rPr>
      <t>商贸小镇包含彝族饮食文化、彝族传统服饰展示、民族风情、休闲娱乐、酒店等具有民族特色的街道。</t>
    </r>
  </si>
  <si>
    <r>
      <rPr>
        <sz val="10"/>
        <rFont val="宋体"/>
        <charset val="134"/>
      </rPr>
      <t>建设高速公路</t>
    </r>
    <r>
      <rPr>
        <sz val="10"/>
        <rFont val="Times New Roman"/>
        <charset val="134"/>
      </rPr>
      <t>49.88</t>
    </r>
    <r>
      <rPr>
        <sz val="10"/>
        <rFont val="宋体"/>
        <charset val="134"/>
      </rPr>
      <t>公里，其中元谋县境内</t>
    </r>
    <r>
      <rPr>
        <sz val="10"/>
        <rFont val="Times New Roman"/>
        <charset val="134"/>
      </rPr>
      <t>10.074</t>
    </r>
    <r>
      <rPr>
        <sz val="10"/>
        <rFont val="宋体"/>
        <charset val="134"/>
      </rPr>
      <t>公里，采用双向</t>
    </r>
    <r>
      <rPr>
        <sz val="10"/>
        <rFont val="Times New Roman"/>
        <charset val="134"/>
      </rPr>
      <t>4</t>
    </r>
    <r>
      <rPr>
        <sz val="10"/>
        <rFont val="宋体"/>
        <charset val="134"/>
      </rPr>
      <t>车道高速公路标准建设，设计速度</t>
    </r>
    <r>
      <rPr>
        <sz val="10"/>
        <rFont val="Times New Roman"/>
        <charset val="134"/>
      </rPr>
      <t>80</t>
    </r>
    <r>
      <rPr>
        <sz val="10"/>
        <rFont val="宋体"/>
        <charset val="134"/>
      </rPr>
      <t>公里</t>
    </r>
    <r>
      <rPr>
        <sz val="10"/>
        <rFont val="Times New Roman"/>
        <charset val="134"/>
      </rPr>
      <t>/</t>
    </r>
    <r>
      <rPr>
        <sz val="10"/>
        <rFont val="宋体"/>
        <charset val="134"/>
      </rPr>
      <t>小时、路基宽度</t>
    </r>
    <r>
      <rPr>
        <sz val="10"/>
        <rFont val="Times New Roman"/>
        <charset val="134"/>
      </rPr>
      <t>25.5</t>
    </r>
    <r>
      <rPr>
        <sz val="10"/>
        <rFont val="宋体"/>
        <charset val="134"/>
      </rPr>
      <t>米。在黑井、羊街、波亨共设置</t>
    </r>
    <r>
      <rPr>
        <sz val="10"/>
        <rFont val="Times New Roman"/>
        <charset val="134"/>
      </rPr>
      <t>3</t>
    </r>
    <r>
      <rPr>
        <sz val="10"/>
        <rFont val="宋体"/>
        <charset val="134"/>
      </rPr>
      <t>处互通式立交及连接地方公路，羊街设服务区一个。</t>
    </r>
  </si>
  <si>
    <t>元谋县人民医院感染性疾病科建设项目</t>
  </si>
  <si>
    <r>
      <rPr>
        <sz val="10"/>
        <rFont val="宋体"/>
        <charset val="134"/>
      </rPr>
      <t>总建筑面积</t>
    </r>
    <r>
      <rPr>
        <sz val="10"/>
        <rFont val="Times New Roman"/>
        <charset val="134"/>
      </rPr>
      <t>5000</t>
    </r>
    <r>
      <rPr>
        <sz val="10"/>
        <rFont val="方正书宋_GBK"/>
        <charset val="134"/>
      </rPr>
      <t>平方米，新建急诊部、门诊部、住院部、医技科室、保障系统、行政管理和院内生活等七项设施用房</t>
    </r>
    <r>
      <rPr>
        <sz val="10"/>
        <rFont val="Times New Roman"/>
        <charset val="134"/>
      </rPr>
      <t xml:space="preserve"> </t>
    </r>
    <r>
      <rPr>
        <sz val="10"/>
        <rFont val="方正书宋_GBK"/>
        <charset val="134"/>
      </rPr>
      <t>。</t>
    </r>
  </si>
  <si>
    <t>元谋县人民医院分院建设项目（二期）</t>
  </si>
  <si>
    <r>
      <rPr>
        <sz val="10"/>
        <rFont val="宋体"/>
        <charset val="134"/>
      </rPr>
      <t>总建筑面积</t>
    </r>
    <r>
      <rPr>
        <sz val="10"/>
        <rFont val="Times New Roman"/>
        <charset val="134"/>
      </rPr>
      <t>47316</t>
    </r>
    <r>
      <rPr>
        <sz val="10"/>
        <rFont val="方正书宋_GBK"/>
        <charset val="134"/>
      </rPr>
      <t>平方米，包括：外科住院楼、内科住院楼、综合住院楼（设中医科、老年病科、慢性病科、康养中心等）后勤保障楼、地下室、中心供氧、门卫消防、污水处理、垃圾处理、室外工程（院内道路、园林景观、停车场等）、静脉配液中心和血液透析中心二次医疗流程装修。设备购置包括：负压救护车、</t>
    </r>
    <r>
      <rPr>
        <sz val="10"/>
        <rFont val="Times New Roman"/>
        <charset val="134"/>
      </rPr>
      <t>CT</t>
    </r>
    <r>
      <rPr>
        <sz val="10"/>
        <rFont val="方正书宋_GBK"/>
        <charset val="134"/>
      </rPr>
      <t>、核磁共振、</t>
    </r>
    <r>
      <rPr>
        <sz val="10"/>
        <rFont val="Times New Roman"/>
        <charset val="134"/>
      </rPr>
      <t>DR</t>
    </r>
    <r>
      <rPr>
        <sz val="10"/>
        <rFont val="方正书宋_GBK"/>
        <charset val="134"/>
      </rPr>
      <t>、系统彩超、全自动生化分析检验设备等。</t>
    </r>
  </si>
  <si>
    <t>元谋县学前教育建设项目及托幼机构建设项目</t>
  </si>
  <si>
    <r>
      <rPr>
        <sz val="10"/>
        <rFont val="宋体"/>
        <charset val="134"/>
      </rPr>
      <t>项目拟新建元谋县能禹幼儿园、元谋县能禹幼儿园分园、元谋县源达幼儿园、元谋县元马镇中心幼儿园二分园、元谋县瓦渣箐幼儿园、元谋县凤凰幼儿园、元谋县苴林幼儿园、元谋县启宪幼儿园共</t>
    </r>
    <r>
      <rPr>
        <sz val="10"/>
        <rFont val="Times New Roman"/>
        <charset val="134"/>
      </rPr>
      <t>8</t>
    </r>
    <r>
      <rPr>
        <sz val="10"/>
        <rFont val="方正书宋_GBK"/>
        <charset val="134"/>
      </rPr>
      <t>所幼儿园；规划新建覆盖全县十乡镇及村委会的托幼机构建设项目</t>
    </r>
    <r>
      <rPr>
        <sz val="10"/>
        <rFont val="Times New Roman"/>
        <charset val="134"/>
      </rPr>
      <t>88</t>
    </r>
    <r>
      <rPr>
        <sz val="10"/>
        <rFont val="方正书宋_GBK"/>
        <charset val="134"/>
      </rPr>
      <t>个。项目规划新征建设月用地</t>
    </r>
    <r>
      <rPr>
        <sz val="10"/>
        <rFont val="Times New Roman"/>
        <charset val="134"/>
      </rPr>
      <t xml:space="preserve"> 11.99</t>
    </r>
    <r>
      <rPr>
        <sz val="10"/>
        <rFont val="方正书宋_GBK"/>
        <charset val="134"/>
      </rPr>
      <t>万平方米（</t>
    </r>
    <r>
      <rPr>
        <sz val="10"/>
        <rFont val="Times New Roman"/>
        <charset val="134"/>
      </rPr>
      <t>180</t>
    </r>
    <r>
      <rPr>
        <sz val="10"/>
        <rFont val="方正书宋_GBK"/>
        <charset val="134"/>
      </rPr>
      <t>）亩；新建建筑面积</t>
    </r>
    <r>
      <rPr>
        <sz val="10"/>
        <rFont val="Times New Roman"/>
        <charset val="134"/>
      </rPr>
      <t>13.22</t>
    </r>
    <r>
      <rPr>
        <sz val="10"/>
        <rFont val="方正书宋_GBK"/>
        <charset val="134"/>
      </rPr>
      <t>万平方米；运动场地建设</t>
    </r>
    <r>
      <rPr>
        <sz val="10"/>
        <rFont val="Times New Roman"/>
        <charset val="134"/>
      </rPr>
      <t>24000</t>
    </r>
    <r>
      <rPr>
        <sz val="10"/>
        <rFont val="方正书宋_GBK"/>
        <charset val="134"/>
      </rPr>
      <t>平方米；附属设施建设及设备购置等。</t>
    </r>
  </si>
  <si>
    <r>
      <rPr>
        <sz val="10"/>
        <rFont val="宋体"/>
        <charset val="134"/>
      </rPr>
      <t>楚雄州元谋县</t>
    </r>
    <r>
      <rPr>
        <sz val="10"/>
        <rFont val="Times New Roman"/>
        <charset val="134"/>
      </rPr>
      <t>10</t>
    </r>
    <r>
      <rPr>
        <sz val="10"/>
        <rFont val="方正书宋_GBK"/>
        <charset val="134"/>
      </rPr>
      <t>个乡镇日间照料中心建设项目</t>
    </r>
  </si>
  <si>
    <r>
      <rPr>
        <sz val="10"/>
        <rFont val="宋体"/>
        <charset val="134"/>
      </rPr>
      <t>新建楚雄州元谋县</t>
    </r>
    <r>
      <rPr>
        <sz val="10"/>
        <rFont val="Times New Roman"/>
        <charset val="134"/>
      </rPr>
      <t>10</t>
    </r>
    <r>
      <rPr>
        <sz val="10"/>
        <rFont val="宋体"/>
        <charset val="134"/>
      </rPr>
      <t>个乡镇老年人日间照料中心和相关配套设施</t>
    </r>
    <r>
      <rPr>
        <sz val="10"/>
        <rFont val="Times New Roman"/>
        <charset val="134"/>
      </rPr>
      <t xml:space="preserve"> </t>
    </r>
    <r>
      <rPr>
        <sz val="10"/>
        <rFont val="宋体"/>
        <charset val="134"/>
      </rPr>
      <t>，每个项目建筑面积</t>
    </r>
    <r>
      <rPr>
        <sz val="10"/>
        <rFont val="Times New Roman"/>
        <charset val="134"/>
      </rPr>
      <t>2000</t>
    </r>
    <r>
      <rPr>
        <sz val="10"/>
        <rFont val="宋体"/>
        <charset val="134"/>
      </rPr>
      <t>平方米、床位</t>
    </r>
    <r>
      <rPr>
        <sz val="10"/>
        <rFont val="Times New Roman"/>
        <charset val="134"/>
      </rPr>
      <t>80</t>
    </r>
    <r>
      <rPr>
        <sz val="10"/>
        <rFont val="宋体"/>
        <charset val="134"/>
      </rPr>
      <t>张，共计建筑面积</t>
    </r>
    <r>
      <rPr>
        <sz val="10"/>
        <rFont val="Times New Roman"/>
        <charset val="134"/>
      </rPr>
      <t>20000</t>
    </r>
    <r>
      <rPr>
        <sz val="10"/>
        <rFont val="宋体"/>
        <charset val="134"/>
      </rPr>
      <t>平方米、床位</t>
    </r>
    <r>
      <rPr>
        <sz val="10"/>
        <rFont val="Times New Roman"/>
        <charset val="134"/>
      </rPr>
      <t>800</t>
    </r>
    <r>
      <rPr>
        <sz val="10"/>
        <rFont val="宋体"/>
        <charset val="134"/>
      </rPr>
      <t>张。</t>
    </r>
  </si>
  <si>
    <t>元谋县元马古镇文化旅游建设项目</t>
  </si>
  <si>
    <t>建设龙马天街、福宸广场等商业区，在商业区开发建设步行街、餐饮购物街、特色商品展示区及综合配套服务设施等 ，规划建设双东农贸市场、老干部活动中心等项目，逐步完善元马古镇片区基础设施建设 ，建成集文化旅游、主题餐饮、休闲娱乐、时尚购物、婚庆婚宴、亲子体验、精品住宿等多业态为一体的城市文化旅游综合体 。</t>
  </si>
  <si>
    <t>楚雄州元谋县社区综合服务设施建设项目</t>
  </si>
  <si>
    <r>
      <rPr>
        <sz val="10"/>
        <rFont val="宋体"/>
        <charset val="134"/>
      </rPr>
      <t>新建楚雄州元谋县</t>
    </r>
    <r>
      <rPr>
        <sz val="10"/>
        <rFont val="Times New Roman"/>
        <charset val="134"/>
      </rPr>
      <t>10</t>
    </r>
    <r>
      <rPr>
        <sz val="10"/>
        <rFont val="方正书宋_GBK"/>
        <charset val="134"/>
      </rPr>
      <t>处社区综合服务设施项目，包括综合服务楼及相关配套设施，每个项目建筑面积</t>
    </r>
    <r>
      <rPr>
        <sz val="10"/>
        <rFont val="Times New Roman"/>
        <charset val="134"/>
      </rPr>
      <t>2000</t>
    </r>
    <r>
      <rPr>
        <sz val="10"/>
        <rFont val="方正书宋_GBK"/>
        <charset val="134"/>
      </rPr>
      <t>平方米，共计建筑面积</t>
    </r>
    <r>
      <rPr>
        <sz val="10"/>
        <rFont val="Times New Roman"/>
        <charset val="134"/>
      </rPr>
      <t xml:space="preserve"> 20000</t>
    </r>
    <r>
      <rPr>
        <sz val="10"/>
        <rFont val="方正书宋_GBK"/>
        <charset val="134"/>
      </rPr>
      <t>平方米。</t>
    </r>
  </si>
  <si>
    <t>元谋县乡镇集镇基础设施建设项目</t>
  </si>
  <si>
    <r>
      <rPr>
        <sz val="10"/>
        <rFont val="宋体"/>
        <charset val="134"/>
      </rPr>
      <t>对</t>
    </r>
    <r>
      <rPr>
        <sz val="10"/>
        <rFont val="Times New Roman"/>
        <charset val="134"/>
      </rPr>
      <t>9</t>
    </r>
    <r>
      <rPr>
        <sz val="10"/>
        <rFont val="方正书宋_GBK"/>
        <charset val="134"/>
      </rPr>
      <t>个乡镇集镇规划区停车场、环卫设施、活动中心、道路绿化、路灯照明、给排水管网等建设。</t>
    </r>
  </si>
  <si>
    <t>元谋大型灌区续建配套与现代化改造项目</t>
  </si>
  <si>
    <r>
      <rPr>
        <sz val="10"/>
        <rFont val="宋体"/>
        <charset val="134"/>
      </rPr>
      <t>设计灌溉面积</t>
    </r>
    <r>
      <rPr>
        <sz val="10"/>
        <rFont val="Times New Roman"/>
        <charset val="134"/>
      </rPr>
      <t>15.9</t>
    </r>
    <r>
      <rPr>
        <sz val="10"/>
        <rFont val="方正书宋_GBK"/>
        <charset val="134"/>
      </rPr>
      <t>万亩，渠道防渗</t>
    </r>
    <r>
      <rPr>
        <sz val="10"/>
        <rFont val="Times New Roman"/>
        <charset val="134"/>
      </rPr>
      <t>2.979</t>
    </r>
    <r>
      <rPr>
        <sz val="10"/>
        <rFont val="方正书宋_GBK"/>
        <charset val="134"/>
      </rPr>
      <t>万亩，管道灌溉</t>
    </r>
    <r>
      <rPr>
        <sz val="10"/>
        <rFont val="Times New Roman"/>
        <charset val="134"/>
      </rPr>
      <t>0.218</t>
    </r>
    <r>
      <rPr>
        <sz val="10"/>
        <rFont val="方正书宋_GBK"/>
        <charset val="134"/>
      </rPr>
      <t>万亩，微灌</t>
    </r>
    <r>
      <rPr>
        <sz val="10"/>
        <rFont val="Times New Roman"/>
        <charset val="134"/>
      </rPr>
      <t>0.218</t>
    </r>
    <r>
      <rPr>
        <sz val="10"/>
        <rFont val="方正书宋_GBK"/>
        <charset val="134"/>
      </rPr>
      <t>万亩。</t>
    </r>
  </si>
  <si>
    <t>八、产业</t>
  </si>
  <si>
    <t>（一）农业产业</t>
  </si>
  <si>
    <t>元谋县蔬菜一县一业建设项目</t>
  </si>
  <si>
    <r>
      <rPr>
        <sz val="10"/>
        <rFont val="宋体"/>
        <charset val="134"/>
      </rPr>
      <t>种植面积达</t>
    </r>
    <r>
      <rPr>
        <sz val="10"/>
        <rFont val="Times New Roman"/>
        <charset val="134"/>
      </rPr>
      <t>23</t>
    </r>
    <r>
      <rPr>
        <sz val="10"/>
        <rFont val="方正书宋_GBK"/>
        <charset val="134"/>
      </rPr>
      <t>万亩，产值达</t>
    </r>
    <r>
      <rPr>
        <sz val="10"/>
        <rFont val="Times New Roman"/>
        <charset val="134"/>
      </rPr>
      <t>23.1</t>
    </r>
    <r>
      <rPr>
        <sz val="10"/>
        <rFont val="方正书宋_GBK"/>
        <charset val="134"/>
      </rPr>
      <t>亿元，农产品加工产值达</t>
    </r>
    <r>
      <rPr>
        <sz val="10"/>
        <rFont val="Times New Roman"/>
        <charset val="134"/>
      </rPr>
      <t>48.4</t>
    </r>
    <r>
      <rPr>
        <sz val="10"/>
        <rFont val="方正书宋_GBK"/>
        <charset val="134"/>
      </rPr>
      <t>亿元，与农业产值之比达</t>
    </r>
    <r>
      <rPr>
        <sz val="10"/>
        <rFont val="Times New Roman"/>
        <charset val="134"/>
      </rPr>
      <t>2.1:1</t>
    </r>
    <r>
      <rPr>
        <sz val="10"/>
        <rFont val="方正书宋_GBK"/>
        <charset val="134"/>
      </rPr>
      <t>以上；省级以上龙头企业</t>
    </r>
    <r>
      <rPr>
        <sz val="10"/>
        <rFont val="Times New Roman"/>
        <charset val="134"/>
      </rPr>
      <t>20</t>
    </r>
    <r>
      <rPr>
        <sz val="10"/>
        <rFont val="方正书宋_GBK"/>
        <charset val="134"/>
      </rPr>
      <t>户，销售收入达</t>
    </r>
    <r>
      <rPr>
        <sz val="10"/>
        <rFont val="Times New Roman"/>
        <charset val="134"/>
      </rPr>
      <t>1</t>
    </r>
    <r>
      <rPr>
        <sz val="10"/>
        <rFont val="方正书宋_GBK"/>
        <charset val="134"/>
      </rPr>
      <t>亿元以上的龙头企业</t>
    </r>
    <r>
      <rPr>
        <sz val="10"/>
        <rFont val="Times New Roman"/>
        <charset val="134"/>
      </rPr>
      <t>13</t>
    </r>
    <r>
      <rPr>
        <sz val="10"/>
        <rFont val="方正书宋_GBK"/>
        <charset val="134"/>
      </rPr>
      <t>户；省级以上示范社（家庭农场）</t>
    </r>
    <r>
      <rPr>
        <sz val="10"/>
        <rFont val="Times New Roman"/>
        <charset val="134"/>
      </rPr>
      <t>14</t>
    </r>
    <r>
      <rPr>
        <sz val="10"/>
        <rFont val="方正书宋_GBK"/>
        <charset val="134"/>
      </rPr>
      <t>个；家庭农场、农民专业合作社蔬菜生产产量占全县蔬菜生产产量的</t>
    </r>
    <r>
      <rPr>
        <sz val="10"/>
        <rFont val="Times New Roman"/>
        <charset val="134"/>
      </rPr>
      <t>64%</t>
    </r>
    <r>
      <rPr>
        <sz val="10"/>
        <rFont val="方正书宋_GBK"/>
        <charset val="134"/>
      </rPr>
      <t>；</t>
    </r>
    <r>
      <rPr>
        <sz val="10"/>
        <rFont val="Times New Roman"/>
        <charset val="134"/>
      </rPr>
      <t>“</t>
    </r>
    <r>
      <rPr>
        <sz val="10"/>
        <rFont val="方正书宋_GBK"/>
        <charset val="134"/>
      </rPr>
      <t>一村一品</t>
    </r>
    <r>
      <rPr>
        <sz val="10"/>
        <rFont val="Times New Roman"/>
        <charset val="134"/>
      </rPr>
      <t>”</t>
    </r>
    <r>
      <rPr>
        <sz val="10"/>
        <rFont val="方正书宋_GBK"/>
        <charset val="134"/>
      </rPr>
      <t>专业村</t>
    </r>
    <r>
      <rPr>
        <sz val="10"/>
        <rFont val="Times New Roman"/>
        <charset val="134"/>
      </rPr>
      <t>7</t>
    </r>
    <r>
      <rPr>
        <sz val="10"/>
        <rFont val="方正书宋_GBK"/>
        <charset val="134"/>
      </rPr>
      <t>个；认证绿色有机基地面积</t>
    </r>
    <r>
      <rPr>
        <sz val="10"/>
        <rFont val="Times New Roman"/>
        <charset val="134"/>
      </rPr>
      <t>5</t>
    </r>
    <r>
      <rPr>
        <sz val="10"/>
        <rFont val="方正书宋_GBK"/>
        <charset val="134"/>
      </rPr>
      <t>万亩，认证蔬菜地理标志产品</t>
    </r>
    <r>
      <rPr>
        <sz val="10"/>
        <rFont val="Times New Roman"/>
        <charset val="134"/>
      </rPr>
      <t>1</t>
    </r>
    <r>
      <rPr>
        <sz val="10"/>
        <rFont val="方正书宋_GBK"/>
        <charset val="134"/>
      </rPr>
      <t>个以上，力争认定</t>
    </r>
    <r>
      <rPr>
        <sz val="10"/>
        <rFont val="Times New Roman"/>
        <charset val="134"/>
      </rPr>
      <t>“10</t>
    </r>
    <r>
      <rPr>
        <sz val="10"/>
        <rFont val="方正书宋_GBK"/>
        <charset val="134"/>
      </rPr>
      <t>大名品</t>
    </r>
    <r>
      <rPr>
        <sz val="10"/>
        <rFont val="Times New Roman"/>
        <charset val="134"/>
      </rPr>
      <t>”</t>
    </r>
    <r>
      <rPr>
        <sz val="10"/>
        <rFont val="方正书宋_GBK"/>
        <charset val="134"/>
      </rPr>
      <t>和绿色食品</t>
    </r>
    <r>
      <rPr>
        <sz val="10"/>
        <rFont val="Times New Roman"/>
        <charset val="134"/>
      </rPr>
      <t xml:space="preserve"> “10</t>
    </r>
    <r>
      <rPr>
        <sz val="10"/>
        <rFont val="方正书宋_GBK"/>
        <charset val="134"/>
      </rPr>
      <t>强企业</t>
    </r>
    <r>
      <rPr>
        <sz val="10"/>
        <rFont val="Times New Roman"/>
        <charset val="134"/>
      </rPr>
      <t>”</t>
    </r>
    <r>
      <rPr>
        <sz val="10"/>
        <rFont val="方正书宋_GBK"/>
        <charset val="134"/>
      </rPr>
      <t>、</t>
    </r>
    <r>
      <rPr>
        <sz val="10"/>
        <rFont val="Times New Roman"/>
        <charset val="134"/>
      </rPr>
      <t>“20</t>
    </r>
    <r>
      <rPr>
        <sz val="10"/>
        <rFont val="方正书宋_GBK"/>
        <charset val="134"/>
      </rPr>
      <t>佳创新企业</t>
    </r>
    <r>
      <rPr>
        <sz val="10"/>
        <rFont val="Times New Roman"/>
        <charset val="134"/>
      </rPr>
      <t>”3</t>
    </r>
    <r>
      <rPr>
        <sz val="10"/>
        <rFont val="方正书宋_GBK"/>
        <charset val="134"/>
      </rPr>
      <t>个。</t>
    </r>
  </si>
  <si>
    <t>2020-2023</t>
  </si>
  <si>
    <r>
      <rPr>
        <sz val="10"/>
        <rFont val="宋体"/>
        <charset val="134"/>
      </rPr>
      <t xml:space="preserve">上海东方希望畜牧有限公司 </t>
    </r>
    <r>
      <rPr>
        <sz val="10"/>
        <rFont val="Times New Roman"/>
        <charset val="134"/>
      </rPr>
      <t>50</t>
    </r>
    <r>
      <rPr>
        <sz val="10"/>
        <rFont val="宋体"/>
        <charset val="134"/>
      </rPr>
      <t>万头生猪养殖项目。</t>
    </r>
  </si>
  <si>
    <r>
      <rPr>
        <sz val="10"/>
        <rFont val="宋体"/>
        <charset val="134"/>
      </rPr>
      <t>1、在元谋县黄瓜园镇、平田、姜驿建设饲养基础母猪</t>
    </r>
    <r>
      <rPr>
        <sz val="10"/>
        <rFont val="Times New Roman"/>
        <charset val="134"/>
      </rPr>
      <t>20000</t>
    </r>
    <r>
      <rPr>
        <sz val="10"/>
        <rFont val="宋体"/>
        <charset val="134"/>
      </rPr>
      <t>头母猪核心场和年出栏</t>
    </r>
    <r>
      <rPr>
        <sz val="10"/>
        <rFont val="Times New Roman"/>
        <charset val="134"/>
      </rPr>
      <t xml:space="preserve"> 200000</t>
    </r>
    <r>
      <rPr>
        <sz val="10"/>
        <rFont val="宋体"/>
        <charset val="134"/>
      </rPr>
      <t>头生猪的育肥场。2、带动周边九品养殖生猪，达到年出栏</t>
    </r>
    <r>
      <rPr>
        <sz val="10"/>
        <rFont val="Times New Roman"/>
        <charset val="134"/>
      </rPr>
      <t>500000</t>
    </r>
    <r>
      <rPr>
        <sz val="10"/>
        <rFont val="宋体"/>
        <charset val="134"/>
      </rPr>
      <t>头的生产能力。</t>
    </r>
    <r>
      <rPr>
        <sz val="10"/>
        <rFont val="Times New Roman"/>
        <charset val="134"/>
      </rPr>
      <t>3</t>
    </r>
    <r>
      <rPr>
        <sz val="10"/>
        <rFont val="宋体"/>
        <charset val="134"/>
      </rPr>
      <t>、建设生鲜猪屠宰加工及保鲜冷链物流项目</t>
    </r>
    <r>
      <rPr>
        <sz val="10"/>
        <rFont val="Times New Roman"/>
        <charset val="134"/>
      </rPr>
      <t xml:space="preserve"> </t>
    </r>
    <r>
      <rPr>
        <sz val="10"/>
        <rFont val="宋体"/>
        <charset val="134"/>
      </rPr>
      <t>。</t>
    </r>
  </si>
  <si>
    <t>元谋县高原特色绿色果蔬产业体系设施农业建设项目</t>
  </si>
  <si>
    <t>1、高标准自动化钢架连体大棚。2、智能自动化肥水一体节能灌溉。3、冷库建设（气调库）。4、分拣车间、道路硬化，机耕道路排水设施建设。5、土壤改良，有机还田，新品种试验推广帮扶。</t>
  </si>
  <si>
    <t>元谋县生态农业示范园蔬菜基地设施农业建设项目</t>
  </si>
  <si>
    <r>
      <rPr>
        <sz val="10"/>
        <rFont val="宋体"/>
        <charset val="134"/>
      </rPr>
      <t>1、生态农业示范园蔬菜生产基</t>
    </r>
    <r>
      <rPr>
        <sz val="10"/>
        <rFont val="Times New Roman"/>
        <charset val="134"/>
      </rPr>
      <t>700</t>
    </r>
    <r>
      <rPr>
        <sz val="10"/>
        <rFont val="宋体"/>
        <charset val="134"/>
      </rPr>
      <t>亩，良种蔬菜苗培育园，特色蔬菜栽培，大棚</t>
    </r>
    <r>
      <rPr>
        <sz val="10"/>
        <rFont val="Times New Roman"/>
        <charset val="134"/>
      </rPr>
      <t>320</t>
    </r>
    <r>
      <rPr>
        <sz val="10"/>
        <rFont val="宋体"/>
        <charset val="134"/>
      </rPr>
      <t>亩，蔬菜种植示范基地</t>
    </r>
    <r>
      <rPr>
        <sz val="10"/>
        <rFont val="Times New Roman"/>
        <charset val="134"/>
      </rPr>
      <t>700</t>
    </r>
    <r>
      <rPr>
        <sz val="10"/>
        <rFont val="宋体"/>
        <charset val="134"/>
      </rPr>
      <t>亩。</t>
    </r>
    <r>
      <rPr>
        <sz val="10"/>
        <rFont val="Times New Roman"/>
        <charset val="134"/>
      </rPr>
      <t>2</t>
    </r>
    <r>
      <rPr>
        <sz val="10"/>
        <rFont val="宋体"/>
        <charset val="134"/>
      </rPr>
      <t>、示范基地环境基础设施园区道路建设；其中：主要道路</t>
    </r>
    <r>
      <rPr>
        <sz val="10"/>
        <rFont val="Times New Roman"/>
        <charset val="134"/>
      </rPr>
      <t>1000</t>
    </r>
    <r>
      <rPr>
        <sz val="10"/>
        <rFont val="宋体"/>
        <charset val="134"/>
      </rPr>
      <t>米次要道路</t>
    </r>
    <r>
      <rPr>
        <sz val="10"/>
        <rFont val="Times New Roman"/>
        <charset val="134"/>
      </rPr>
      <t>1500</t>
    </r>
    <r>
      <rPr>
        <sz val="10"/>
        <rFont val="宋体"/>
        <charset val="134"/>
      </rPr>
      <t>米给排水工程；供电及电气设备。</t>
    </r>
    <r>
      <rPr>
        <sz val="10"/>
        <rFont val="Times New Roman"/>
        <charset val="134"/>
      </rPr>
      <t>3</t>
    </r>
    <r>
      <rPr>
        <sz val="10"/>
        <rFont val="宋体"/>
        <charset val="134"/>
      </rPr>
      <t>、蓄水池</t>
    </r>
    <r>
      <rPr>
        <sz val="10"/>
        <rFont val="Times New Roman"/>
        <charset val="134"/>
      </rPr>
      <t>13</t>
    </r>
    <r>
      <rPr>
        <sz val="10"/>
        <rFont val="宋体"/>
        <charset val="134"/>
      </rPr>
      <t>座及配套设施排灌系统</t>
    </r>
    <r>
      <rPr>
        <sz val="10"/>
        <rFont val="Times New Roman"/>
        <charset val="134"/>
      </rPr>
      <t>(</t>
    </r>
    <r>
      <rPr>
        <sz val="10"/>
        <rFont val="宋体"/>
        <charset val="134"/>
      </rPr>
      <t>喷灌、滴灌</t>
    </r>
    <r>
      <rPr>
        <sz val="10"/>
        <rFont val="Times New Roman"/>
        <charset val="134"/>
      </rPr>
      <t>)</t>
    </r>
    <r>
      <rPr>
        <sz val="10"/>
        <rFont val="宋体"/>
        <charset val="134"/>
      </rPr>
      <t>。</t>
    </r>
  </si>
  <si>
    <t>元马镇万亩黄瓜示范种植园黄瓜专用大棚建设</t>
  </si>
  <si>
    <r>
      <rPr>
        <sz val="10"/>
        <rFont val="宋体"/>
        <charset val="134"/>
      </rPr>
      <t>改造黄瓜专用钢架大棚</t>
    </r>
    <r>
      <rPr>
        <sz val="10"/>
        <rFont val="Times New Roman"/>
        <charset val="134"/>
      </rPr>
      <t>10000</t>
    </r>
    <r>
      <rPr>
        <sz val="10"/>
        <rFont val="宋体"/>
        <charset val="134"/>
      </rPr>
      <t>亩。</t>
    </r>
  </si>
  <si>
    <t>黄瓜园镇精品黄瓜种植示范项目</t>
  </si>
  <si>
    <r>
      <rPr>
        <sz val="10"/>
        <rFont val="宋体"/>
        <charset val="134"/>
      </rPr>
      <t>建设</t>
    </r>
    <r>
      <rPr>
        <sz val="10"/>
        <rFont val="Times New Roman"/>
        <charset val="134"/>
      </rPr>
      <t>5000</t>
    </r>
    <r>
      <rPr>
        <sz val="10"/>
        <rFont val="方正书宋_GBK"/>
        <charset val="134"/>
      </rPr>
      <t>亩试验示范区，试验中心，工厂化育苗棚，农产品质量检测中心，科研成果转化中心等。</t>
    </r>
  </si>
  <si>
    <t>元谋县热带林果基地建设项目</t>
  </si>
  <si>
    <r>
      <rPr>
        <sz val="10"/>
        <rFont val="宋体"/>
        <charset val="134"/>
      </rPr>
      <t>建设特色优质水果基地</t>
    </r>
    <r>
      <rPr>
        <sz val="10"/>
        <rFont val="Times New Roman"/>
        <charset val="134"/>
      </rPr>
      <t>30</t>
    </r>
    <r>
      <rPr>
        <sz val="10"/>
        <rFont val="方正书宋_GBK"/>
        <charset val="134"/>
      </rPr>
      <t>万亩，其中：优质鲜食葡萄</t>
    </r>
    <r>
      <rPr>
        <sz val="10"/>
        <rFont val="Times New Roman"/>
        <charset val="134"/>
      </rPr>
      <t>5</t>
    </r>
    <r>
      <rPr>
        <sz val="10"/>
        <rFont val="方正书宋_GBK"/>
        <charset val="134"/>
      </rPr>
      <t>万亩</t>
    </r>
    <r>
      <rPr>
        <sz val="10"/>
        <rFont val="Times New Roman"/>
        <charset val="134"/>
      </rPr>
      <t>,</t>
    </r>
    <r>
      <rPr>
        <sz val="10"/>
        <rFont val="方正书宋_GBK"/>
        <charset val="134"/>
      </rPr>
      <t>大青枣</t>
    </r>
    <r>
      <rPr>
        <sz val="10"/>
        <rFont val="Times New Roman"/>
        <charset val="134"/>
      </rPr>
      <t>6</t>
    </r>
    <r>
      <rPr>
        <sz val="10"/>
        <rFont val="方正书宋_GBK"/>
        <charset val="134"/>
      </rPr>
      <t>万亩，橙子</t>
    </r>
    <r>
      <rPr>
        <sz val="10"/>
        <rFont val="Times New Roman"/>
        <charset val="134"/>
      </rPr>
      <t>2</t>
    </r>
    <r>
      <rPr>
        <sz val="10"/>
        <rFont val="方正书宋_GBK"/>
        <charset val="134"/>
      </rPr>
      <t>万亩</t>
    </r>
    <r>
      <rPr>
        <sz val="10"/>
        <rFont val="Times New Roman"/>
        <charset val="134"/>
      </rPr>
      <t>,</t>
    </r>
    <r>
      <rPr>
        <sz val="10"/>
        <rFont val="方正书宋_GBK"/>
        <charset val="134"/>
      </rPr>
      <t>其它林果</t>
    </r>
    <r>
      <rPr>
        <sz val="10"/>
        <rFont val="Times New Roman"/>
        <charset val="134"/>
      </rPr>
      <t>6</t>
    </r>
    <r>
      <rPr>
        <sz val="10"/>
        <rFont val="方正书宋_GBK"/>
        <charset val="134"/>
      </rPr>
      <t>万亩。</t>
    </r>
  </si>
  <si>
    <t>元谋县科技增粮项目</t>
  </si>
  <si>
    <r>
      <rPr>
        <sz val="10"/>
        <rFont val="宋体"/>
        <charset val="134"/>
      </rPr>
      <t xml:space="preserve">每年组织实施粮食作物高产创建 </t>
    </r>
    <r>
      <rPr>
        <sz val="10"/>
        <rFont val="Times New Roman"/>
        <charset val="134"/>
      </rPr>
      <t>5</t>
    </r>
    <r>
      <rPr>
        <sz val="10"/>
        <rFont val="宋体"/>
        <charset val="134"/>
      </rPr>
      <t>片</t>
    </r>
    <r>
      <rPr>
        <sz val="10"/>
        <rFont val="Times New Roman"/>
        <charset val="134"/>
      </rPr>
      <t>5</t>
    </r>
    <r>
      <rPr>
        <sz val="10"/>
        <rFont val="宋体"/>
        <charset val="134"/>
      </rPr>
      <t>万亩、间套种</t>
    </r>
    <r>
      <rPr>
        <sz val="10"/>
        <rFont val="Times New Roman"/>
        <charset val="134"/>
      </rPr>
      <t>20</t>
    </r>
    <r>
      <rPr>
        <sz val="10"/>
        <rFont val="宋体"/>
        <charset val="134"/>
      </rPr>
      <t>万亩，辐射带动亩增产粮食</t>
    </r>
    <r>
      <rPr>
        <sz val="10"/>
        <rFont val="Times New Roman"/>
        <charset val="134"/>
      </rPr>
      <t>5%</t>
    </r>
    <r>
      <rPr>
        <sz val="10"/>
        <rFont val="宋体"/>
        <charset val="134"/>
      </rPr>
      <t>以上。推广主导品种</t>
    </r>
    <r>
      <rPr>
        <sz val="10"/>
        <rFont val="Times New Roman"/>
        <charset val="134"/>
      </rPr>
      <t>4—5</t>
    </r>
    <r>
      <rPr>
        <sz val="10"/>
        <rFont val="宋体"/>
        <charset val="134"/>
      </rPr>
      <t>个，开展集中育秧、育苗，规范化种植、测土配方施肥、病虫害综合防治达</t>
    </r>
    <r>
      <rPr>
        <sz val="10"/>
        <rFont val="Times New Roman"/>
        <charset val="134"/>
      </rPr>
      <t>100%</t>
    </r>
    <r>
      <rPr>
        <sz val="10"/>
        <rFont val="宋体"/>
        <charset val="134"/>
      </rPr>
      <t>，科技培训、技术指导达</t>
    </r>
    <r>
      <rPr>
        <sz val="10"/>
        <rFont val="Times New Roman"/>
        <charset val="134"/>
      </rPr>
      <t>95%</t>
    </r>
    <r>
      <rPr>
        <sz val="10"/>
        <rFont val="宋体"/>
        <charset val="134"/>
      </rPr>
      <t>。</t>
    </r>
  </si>
  <si>
    <t>元谋县中央财政支持现代农业发展蔬菜产业项目 。</t>
  </si>
  <si>
    <r>
      <rPr>
        <sz val="10"/>
        <rFont val="宋体"/>
        <charset val="134"/>
      </rPr>
      <t>扶持</t>
    </r>
    <r>
      <rPr>
        <sz val="10"/>
        <rFont val="Times New Roman"/>
        <charset val="134"/>
      </rPr>
      <t>10-20</t>
    </r>
    <r>
      <rPr>
        <sz val="10"/>
        <rFont val="宋体"/>
        <charset val="134"/>
      </rPr>
      <t>户蔬菜生产专业合作社，建设现代蔬菜产业核心示范区</t>
    </r>
    <r>
      <rPr>
        <sz val="10"/>
        <rFont val="Times New Roman"/>
        <charset val="134"/>
      </rPr>
      <t xml:space="preserve"> 10000</t>
    </r>
    <r>
      <rPr>
        <sz val="10"/>
        <rFont val="宋体"/>
        <charset val="134"/>
      </rPr>
      <t>亩，示范区全面推广滴灌高效节水技术、工厂化育苗技术、大棚保温避雨栽培技术，带动全县</t>
    </r>
    <r>
      <rPr>
        <sz val="10"/>
        <rFont val="Times New Roman"/>
        <charset val="134"/>
      </rPr>
      <t>17</t>
    </r>
    <r>
      <rPr>
        <sz val="10"/>
        <rFont val="宋体"/>
        <charset val="134"/>
      </rPr>
      <t>万亩</t>
    </r>
    <r>
      <rPr>
        <sz val="10"/>
        <rFont val="Times New Roman"/>
        <charset val="134"/>
      </rPr>
      <t>A</t>
    </r>
    <r>
      <rPr>
        <sz val="10"/>
        <rFont val="宋体"/>
        <charset val="134"/>
      </rPr>
      <t>级绿色蔬菜实现标准化生产。</t>
    </r>
  </si>
  <si>
    <t>元谋县冬繁育种基地建设项目</t>
  </si>
  <si>
    <r>
      <rPr>
        <sz val="10"/>
        <rFont val="宋体"/>
        <charset val="134"/>
      </rPr>
      <t>建设</t>
    </r>
    <r>
      <rPr>
        <sz val="10"/>
        <rFont val="Times New Roman"/>
        <charset val="134"/>
      </rPr>
      <t>1000</t>
    </r>
    <r>
      <rPr>
        <sz val="10"/>
        <rFont val="宋体"/>
        <charset val="134"/>
      </rPr>
      <t>亩粮蔬冬繁育种基地核心区，完善配套基础设施，辐射带动全县</t>
    </r>
    <r>
      <rPr>
        <sz val="10"/>
        <rFont val="Times New Roman"/>
        <charset val="134"/>
      </rPr>
      <t>3</t>
    </r>
    <r>
      <rPr>
        <sz val="10"/>
        <rFont val="宋体"/>
        <charset val="134"/>
      </rPr>
      <t>万亩冬繁种基地的发展，建设</t>
    </r>
    <r>
      <rPr>
        <sz val="10"/>
        <rFont val="Times New Roman"/>
        <charset val="134"/>
      </rPr>
      <t>1000</t>
    </r>
    <r>
      <rPr>
        <sz val="10"/>
        <rFont val="宋体"/>
        <charset val="134"/>
      </rPr>
      <t>平方米种子仓库及加工车间、</t>
    </r>
    <r>
      <rPr>
        <sz val="10"/>
        <rFont val="Times New Roman"/>
        <charset val="134"/>
      </rPr>
      <t>1000</t>
    </r>
    <r>
      <rPr>
        <sz val="10"/>
        <rFont val="宋体"/>
        <charset val="134"/>
      </rPr>
      <t>平方米种子晒场，配套种子检验检疫设备及农机具。</t>
    </r>
  </si>
  <si>
    <t>元谋县元马镇乐甫千亩橙子基地建设项目</t>
  </si>
  <si>
    <r>
      <rPr>
        <sz val="10"/>
        <rFont val="宋体"/>
        <charset val="134"/>
      </rPr>
      <t>在乐甫建设</t>
    </r>
    <r>
      <rPr>
        <sz val="10"/>
        <rFont val="Times New Roman"/>
        <charset val="134"/>
      </rPr>
      <t>2000</t>
    </r>
    <r>
      <rPr>
        <sz val="10"/>
        <rFont val="宋体"/>
        <charset val="134"/>
      </rPr>
      <t>亩橙子种植基地。</t>
    </r>
  </si>
  <si>
    <t>元谋县元马镇东面山万亩红柚种植项目</t>
  </si>
  <si>
    <r>
      <rPr>
        <sz val="10"/>
        <rFont val="宋体"/>
        <charset val="134"/>
      </rPr>
      <t>在元马镇东面山约</t>
    </r>
    <r>
      <rPr>
        <sz val="10"/>
        <rFont val="Times New Roman"/>
        <charset val="134"/>
      </rPr>
      <t>2</t>
    </r>
    <r>
      <rPr>
        <sz val="10"/>
        <rFont val="方正书宋_GBK"/>
        <charset val="134"/>
      </rPr>
      <t>万亩的林地上种植红柚、菠萝蜜各</t>
    </r>
    <r>
      <rPr>
        <sz val="10"/>
        <rFont val="Times New Roman"/>
        <charset val="134"/>
      </rPr>
      <t>1</t>
    </r>
    <r>
      <rPr>
        <sz val="10"/>
        <rFont val="方正书宋_GBK"/>
        <charset val="134"/>
      </rPr>
      <t>万亩。</t>
    </r>
  </si>
  <si>
    <r>
      <rPr>
        <sz val="10"/>
        <rFont val="宋体"/>
        <charset val="134"/>
      </rPr>
      <t>元谋县黄瓜园镇</t>
    </r>
    <r>
      <rPr>
        <sz val="10"/>
        <rFont val="Times New Roman"/>
        <charset val="134"/>
      </rPr>
      <t>5000</t>
    </r>
    <r>
      <rPr>
        <sz val="10"/>
        <rFont val="宋体"/>
        <charset val="134"/>
      </rPr>
      <t>亩牛油果种植基地建设项目</t>
    </r>
  </si>
  <si>
    <r>
      <rPr>
        <sz val="10"/>
        <rFont val="宋体"/>
        <charset val="134"/>
      </rPr>
      <t>建设牛油果种植基地</t>
    </r>
    <r>
      <rPr>
        <sz val="10"/>
        <rFont val="Times New Roman"/>
        <charset val="134"/>
      </rPr>
      <t>5000</t>
    </r>
    <r>
      <rPr>
        <sz val="10"/>
        <rFont val="方正书宋_GBK"/>
        <charset val="134"/>
      </rPr>
      <t>亩，并配有采摘体验区、种植技术研究中心、种苗培育区、服务接待中心、加工区、仓储区、物流配送区等。</t>
    </r>
  </si>
  <si>
    <t>元谋县黄瓜园镇万亩冬繁育种基地建设项目</t>
  </si>
  <si>
    <r>
      <rPr>
        <sz val="10"/>
        <rFont val="宋体"/>
        <charset val="134"/>
      </rPr>
      <t>建成国家级冬繁基地，年生产各类种子</t>
    </r>
    <r>
      <rPr>
        <sz val="10"/>
        <rFont val="Times New Roman"/>
        <charset val="134"/>
      </rPr>
      <t>50</t>
    </r>
    <r>
      <rPr>
        <sz val="10"/>
        <rFont val="宋体"/>
        <charset val="134"/>
      </rPr>
      <t>万千克。主要建设种子繁育基地及加工中心、良种产业化技术服务体系、良种繁育物流中心、繁育信息化平台。</t>
    </r>
  </si>
  <si>
    <t>元谋县黄瓜园镇食用菌种植及加工项目</t>
  </si>
  <si>
    <r>
      <rPr>
        <sz val="10"/>
        <rFont val="宋体"/>
        <charset val="134"/>
      </rPr>
      <t>项目拟占地</t>
    </r>
    <r>
      <rPr>
        <sz val="10"/>
        <rFont val="Times New Roman"/>
        <charset val="134"/>
      </rPr>
      <t>150</t>
    </r>
    <r>
      <rPr>
        <sz val="10"/>
        <rFont val="宋体"/>
        <charset val="134"/>
      </rPr>
      <t>亩，主要建设食用菌种植区、切片区、冷藏速冻区，烘干加工区及提取食用菌中蘑菇多糖</t>
    </r>
    <r>
      <rPr>
        <sz val="10"/>
        <rFont val="Times New Roman"/>
        <charset val="134"/>
      </rPr>
      <t xml:space="preserve"> </t>
    </r>
    <r>
      <rPr>
        <sz val="10"/>
        <rFont val="宋体"/>
        <charset val="134"/>
      </rPr>
      <t>、蘑菇多肽等的深加工区，年加工鲜菇</t>
    </r>
    <r>
      <rPr>
        <sz val="10"/>
        <rFont val="Times New Roman"/>
        <charset val="134"/>
      </rPr>
      <t>10</t>
    </r>
    <r>
      <rPr>
        <sz val="10"/>
        <rFont val="宋体"/>
        <charset val="134"/>
      </rPr>
      <t>万吨。</t>
    </r>
  </si>
  <si>
    <r>
      <rPr>
        <sz val="10"/>
        <rFont val="宋体"/>
        <charset val="134"/>
      </rPr>
      <t>元谋县黄瓜园镇</t>
    </r>
    <r>
      <rPr>
        <sz val="10"/>
        <rFont val="Times New Roman"/>
        <charset val="134"/>
      </rPr>
      <t>8000</t>
    </r>
    <r>
      <rPr>
        <sz val="10"/>
        <rFont val="宋体"/>
        <charset val="134"/>
      </rPr>
      <t>亩优质黄瓜基地建设项目</t>
    </r>
  </si>
  <si>
    <r>
      <rPr>
        <sz val="10"/>
        <rFont val="宋体"/>
        <charset val="134"/>
      </rPr>
      <t>新建设</t>
    </r>
    <r>
      <rPr>
        <sz val="10"/>
        <rFont val="Times New Roman"/>
        <charset val="134"/>
      </rPr>
      <t>8000</t>
    </r>
    <r>
      <rPr>
        <sz val="10"/>
        <rFont val="方正书宋_GBK"/>
        <charset val="134"/>
      </rPr>
      <t>亩大棚黄瓜园种植基地，配套电、路及滴灌管网等基础设施，致力于打造无公害品牌。</t>
    </r>
  </si>
  <si>
    <r>
      <rPr>
        <sz val="10"/>
        <rFont val="宋体"/>
        <charset val="134"/>
      </rPr>
      <t>元谋县黄瓜园镇</t>
    </r>
    <r>
      <rPr>
        <sz val="10"/>
        <rFont val="Times New Roman"/>
        <charset val="134"/>
      </rPr>
      <t>10000</t>
    </r>
    <r>
      <rPr>
        <sz val="10"/>
        <rFont val="宋体"/>
        <charset val="134"/>
      </rPr>
      <t>亩精品哈密瓜种植示范基地建设项目</t>
    </r>
  </si>
  <si>
    <r>
      <rPr>
        <sz val="10"/>
        <rFont val="宋体"/>
        <charset val="134"/>
      </rPr>
      <t>新建设</t>
    </r>
    <r>
      <rPr>
        <sz val="10"/>
        <rFont val="Times New Roman"/>
        <charset val="134"/>
      </rPr>
      <t>10000</t>
    </r>
    <r>
      <rPr>
        <sz val="10"/>
        <rFont val="宋体"/>
        <charset val="134"/>
      </rPr>
      <t>亩现代化大棚，温室育苗大棚，优质哈密瓜种植基地，配套电、路及滴灌管网等基础设施，致力于打造绿色、无污染、优质水果，以及种植技术推广运用。</t>
    </r>
  </si>
  <si>
    <t>元谋县早熟葡萄科研示范基地及产业服务体系建设项目</t>
  </si>
  <si>
    <r>
      <rPr>
        <sz val="10"/>
        <rFont val="宋体"/>
        <charset val="134"/>
      </rPr>
      <t>建设</t>
    </r>
    <r>
      <rPr>
        <sz val="10"/>
        <rFont val="Times New Roman"/>
        <charset val="134"/>
      </rPr>
      <t>300</t>
    </r>
    <r>
      <rPr>
        <sz val="10"/>
        <rFont val="方正书宋_GBK"/>
        <charset val="134"/>
      </rPr>
      <t>亩早熟葡萄科研培训创业基地，</t>
    </r>
    <r>
      <rPr>
        <sz val="10"/>
        <rFont val="Times New Roman"/>
        <charset val="134"/>
      </rPr>
      <t>4000</t>
    </r>
    <r>
      <rPr>
        <sz val="10"/>
        <rFont val="方正书宋_GBK"/>
        <charset val="134"/>
      </rPr>
      <t>亩试验示范栽培基地，有机肥厂、全冷链产供销服务保障体系，智慧葡萄园产业管理系统。</t>
    </r>
  </si>
  <si>
    <t>元谋县作物绿色增产增效建设项目</t>
  </si>
  <si>
    <r>
      <rPr>
        <sz val="10"/>
        <rFont val="宋体"/>
        <charset val="134"/>
      </rPr>
      <t>玉米大豆轮作间作培肥地力模式，玉米、豆类间套轮作培肥地力，作物多样性控害，酸性土壤改良，盐碱地改良，农闲田种植绿肥，实施规模</t>
    </r>
    <r>
      <rPr>
        <sz val="10"/>
        <rFont val="Times New Roman"/>
        <charset val="134"/>
      </rPr>
      <t>10</t>
    </r>
    <r>
      <rPr>
        <sz val="10"/>
        <rFont val="方正书宋_GBK"/>
        <charset val="134"/>
      </rPr>
      <t>万亩。</t>
    </r>
  </si>
  <si>
    <t>元谋县物茂乡虎溪高原特色现代农业基地建设项目</t>
  </si>
  <si>
    <r>
      <rPr>
        <sz val="10"/>
        <rFont val="宋体"/>
        <charset val="134"/>
      </rPr>
      <t>发展种植有机蔬菜</t>
    </r>
    <r>
      <rPr>
        <sz val="10"/>
        <rFont val="Times New Roman"/>
        <charset val="134"/>
      </rPr>
      <t>3000</t>
    </r>
    <r>
      <rPr>
        <sz val="10"/>
        <rFont val="宋体"/>
        <charset val="134"/>
      </rPr>
      <t>亩，配套建设生活区、加工区、水电路等其他附属设施，建成具有高原特色现代农业产业基地。</t>
    </r>
  </si>
  <si>
    <t>元谋县物茂乡有机蔬菜种植基地建设项目</t>
  </si>
  <si>
    <r>
      <rPr>
        <sz val="10"/>
        <rFont val="宋体"/>
        <charset val="134"/>
      </rPr>
      <t>依托物茂乡有机蔬菜种植，采取</t>
    </r>
    <r>
      <rPr>
        <sz val="10"/>
        <rFont val="Times New Roman"/>
        <charset val="134"/>
      </rPr>
      <t>“</t>
    </r>
    <r>
      <rPr>
        <sz val="10"/>
        <rFont val="宋体"/>
        <charset val="134"/>
      </rPr>
      <t>公司</t>
    </r>
    <r>
      <rPr>
        <sz val="10"/>
        <rFont val="Times New Roman"/>
        <charset val="134"/>
      </rPr>
      <t>+</t>
    </r>
    <r>
      <rPr>
        <sz val="10"/>
        <rFont val="宋体"/>
        <charset val="134"/>
      </rPr>
      <t>合作社</t>
    </r>
    <r>
      <rPr>
        <sz val="10"/>
        <rFont val="Times New Roman"/>
        <charset val="134"/>
      </rPr>
      <t>+</t>
    </r>
    <r>
      <rPr>
        <sz val="10"/>
        <rFont val="宋体"/>
        <charset val="134"/>
      </rPr>
      <t>农户</t>
    </r>
    <r>
      <rPr>
        <sz val="10"/>
        <rFont val="Times New Roman"/>
        <charset val="134"/>
      </rPr>
      <t>+</t>
    </r>
    <r>
      <rPr>
        <sz val="10"/>
        <rFont val="宋体"/>
        <charset val="134"/>
      </rPr>
      <t>基地</t>
    </r>
    <r>
      <rPr>
        <sz val="10"/>
        <rFont val="Times New Roman"/>
        <charset val="134"/>
      </rPr>
      <t>”</t>
    </r>
    <r>
      <rPr>
        <sz val="10"/>
        <rFont val="宋体"/>
        <charset val="134"/>
      </rPr>
      <t>的模式，发展</t>
    </r>
    <r>
      <rPr>
        <sz val="10"/>
        <rFont val="Times New Roman"/>
        <charset val="134"/>
      </rPr>
      <t>5000</t>
    </r>
    <r>
      <rPr>
        <sz val="10"/>
        <rFont val="宋体"/>
        <charset val="134"/>
      </rPr>
      <t>亩有机蔬菜种植，配套节水设施、滴灌系统、育苗大棚，建设蔬菜加工厂</t>
    </r>
    <r>
      <rPr>
        <sz val="10"/>
        <rFont val="Times New Roman"/>
        <charset val="134"/>
      </rPr>
      <t>1</t>
    </r>
    <r>
      <rPr>
        <sz val="10"/>
        <rFont val="宋体"/>
        <charset val="134"/>
      </rPr>
      <t>个，实现一二三产业融合发展。</t>
    </r>
  </si>
  <si>
    <t>元谋县现代农业示范区建设项目</t>
  </si>
  <si>
    <r>
      <rPr>
        <sz val="10"/>
        <rFont val="宋体"/>
        <charset val="134"/>
      </rPr>
      <t>建设现代农业示范区</t>
    </r>
    <r>
      <rPr>
        <sz val="10"/>
        <rFont val="Times New Roman"/>
        <charset val="134"/>
      </rPr>
      <t>27</t>
    </r>
    <r>
      <rPr>
        <sz val="10"/>
        <rFont val="宋体"/>
        <charset val="134"/>
      </rPr>
      <t>万亩。其中：稻谷</t>
    </r>
    <r>
      <rPr>
        <sz val="10"/>
        <rFont val="Times New Roman"/>
        <charset val="134"/>
      </rPr>
      <t>10</t>
    </r>
    <r>
      <rPr>
        <sz val="10"/>
        <rFont val="宋体"/>
        <charset val="134"/>
      </rPr>
      <t>万亩</t>
    </r>
    <r>
      <rPr>
        <sz val="10"/>
        <rFont val="Times New Roman"/>
        <charset val="134"/>
      </rPr>
      <t>,</t>
    </r>
    <r>
      <rPr>
        <sz val="10"/>
        <rFont val="宋体"/>
        <charset val="134"/>
      </rPr>
      <t>玉米</t>
    </r>
    <r>
      <rPr>
        <sz val="10"/>
        <rFont val="Times New Roman"/>
        <charset val="134"/>
      </rPr>
      <t>5</t>
    </r>
    <r>
      <rPr>
        <sz val="10"/>
        <rFont val="宋体"/>
        <charset val="134"/>
      </rPr>
      <t>万亩和</t>
    </r>
    <r>
      <rPr>
        <sz val="10"/>
        <rFont val="Times New Roman"/>
        <charset val="134"/>
      </rPr>
      <t>A</t>
    </r>
    <r>
      <rPr>
        <sz val="10"/>
        <rFont val="宋体"/>
        <charset val="134"/>
      </rPr>
      <t>级绿色外销蔬菜</t>
    </r>
    <r>
      <rPr>
        <sz val="10"/>
        <rFont val="Times New Roman"/>
        <charset val="134"/>
      </rPr>
      <t>12</t>
    </r>
    <r>
      <rPr>
        <sz val="10"/>
        <rFont val="宋体"/>
        <charset val="134"/>
      </rPr>
      <t>万亩</t>
    </r>
    <r>
      <rPr>
        <sz val="10"/>
        <rFont val="Times New Roman"/>
        <charset val="134"/>
      </rPr>
      <t>,</t>
    </r>
    <r>
      <rPr>
        <sz val="10"/>
        <rFont val="宋体"/>
        <charset val="134"/>
      </rPr>
      <t>全面推广</t>
    </r>
    <r>
      <rPr>
        <sz val="10"/>
        <rFont val="Times New Roman"/>
        <charset val="134"/>
      </rPr>
      <t>“</t>
    </r>
    <r>
      <rPr>
        <sz val="10"/>
        <rFont val="宋体"/>
        <charset val="134"/>
      </rPr>
      <t>三诱</t>
    </r>
    <r>
      <rPr>
        <sz val="10"/>
        <rFont val="Times New Roman"/>
        <charset val="134"/>
      </rPr>
      <t>”</t>
    </r>
    <r>
      <rPr>
        <sz val="10"/>
        <rFont val="宋体"/>
        <charset val="134"/>
      </rPr>
      <t>绿色植保防控技术、滴灌喷灌高效节水技术、工厂化育苗技术、大棚保温避雨栽培技术。</t>
    </r>
  </si>
  <si>
    <t>元谋县特色林果基地建设项目</t>
  </si>
  <si>
    <r>
      <rPr>
        <sz val="10"/>
        <rFont val="宋体"/>
        <charset val="134"/>
      </rPr>
      <t>建设特色优质水果基地</t>
    </r>
    <r>
      <rPr>
        <sz val="10"/>
        <rFont val="Times New Roman"/>
        <charset val="134"/>
      </rPr>
      <t>20</t>
    </r>
    <r>
      <rPr>
        <sz val="10"/>
        <rFont val="方正书宋_GBK"/>
        <charset val="134"/>
      </rPr>
      <t>万亩，其中：优质鲜食葡萄</t>
    </r>
    <r>
      <rPr>
        <sz val="10"/>
        <rFont val="Times New Roman"/>
        <charset val="134"/>
      </rPr>
      <t>6</t>
    </r>
    <r>
      <rPr>
        <sz val="10"/>
        <rFont val="方正书宋_GBK"/>
        <charset val="134"/>
      </rPr>
      <t>万亩</t>
    </r>
    <r>
      <rPr>
        <sz val="10"/>
        <rFont val="Times New Roman"/>
        <charset val="134"/>
      </rPr>
      <t>,</t>
    </r>
    <r>
      <rPr>
        <sz val="10"/>
        <rFont val="方正书宋_GBK"/>
        <charset val="134"/>
      </rPr>
      <t>大青枣</t>
    </r>
    <r>
      <rPr>
        <sz val="10"/>
        <rFont val="Times New Roman"/>
        <charset val="134"/>
      </rPr>
      <t>6</t>
    </r>
    <r>
      <rPr>
        <sz val="10"/>
        <rFont val="方正书宋_GBK"/>
        <charset val="134"/>
      </rPr>
      <t>万亩，小枣</t>
    </r>
    <r>
      <rPr>
        <sz val="10"/>
        <rFont val="Times New Roman"/>
        <charset val="134"/>
      </rPr>
      <t>2</t>
    </r>
    <r>
      <rPr>
        <sz val="10"/>
        <rFont val="方正书宋_GBK"/>
        <charset val="134"/>
      </rPr>
      <t>万亩</t>
    </r>
    <r>
      <rPr>
        <sz val="10"/>
        <rFont val="Times New Roman"/>
        <charset val="134"/>
      </rPr>
      <t>,</t>
    </r>
    <r>
      <rPr>
        <sz val="10"/>
        <rFont val="方正书宋_GBK"/>
        <charset val="134"/>
      </rPr>
      <t>其它林果</t>
    </r>
    <r>
      <rPr>
        <sz val="10"/>
        <rFont val="Times New Roman"/>
        <charset val="134"/>
      </rPr>
      <t>6</t>
    </r>
    <r>
      <rPr>
        <sz val="10"/>
        <rFont val="方正书宋_GBK"/>
        <charset val="134"/>
      </rPr>
      <t>万亩。</t>
    </r>
  </si>
  <si>
    <t>元谋县冬季节花卉生产基地建设项目</t>
  </si>
  <si>
    <r>
      <rPr>
        <sz val="10"/>
        <rFont val="宋体"/>
        <charset val="134"/>
      </rPr>
      <t xml:space="preserve">建设发展冬春反季鲜切花卉生产基地 </t>
    </r>
    <r>
      <rPr>
        <sz val="10"/>
        <rFont val="Times New Roman"/>
        <charset val="134"/>
      </rPr>
      <t>5000</t>
    </r>
    <r>
      <rPr>
        <sz val="10"/>
        <rFont val="方正书宋_GBK"/>
        <charset val="134"/>
      </rPr>
      <t>亩，配套建设交易、运输、贮藏设施。</t>
    </r>
  </si>
  <si>
    <r>
      <rPr>
        <sz val="10"/>
        <rFont val="宋体"/>
        <charset val="134"/>
      </rPr>
      <t xml:space="preserve">元谋东方金农种养殖专业合作社年出栏 </t>
    </r>
    <r>
      <rPr>
        <sz val="10"/>
        <rFont val="Times New Roman"/>
        <charset val="134"/>
      </rPr>
      <t>1</t>
    </r>
    <r>
      <rPr>
        <sz val="10"/>
        <rFont val="宋体"/>
        <charset val="134"/>
      </rPr>
      <t>万头生猪种养一体化基地建设项目</t>
    </r>
  </si>
  <si>
    <r>
      <rPr>
        <sz val="10"/>
        <rFont val="宋体"/>
        <charset val="134"/>
      </rPr>
      <t>1、新建公猪舍</t>
    </r>
    <r>
      <rPr>
        <sz val="10"/>
        <rFont val="Times New Roman"/>
        <charset val="134"/>
      </rPr>
      <t>300</t>
    </r>
    <r>
      <rPr>
        <sz val="10"/>
        <rFont val="宋体"/>
        <charset val="134"/>
      </rPr>
      <t>平方米，母猪舍（后备母猪舍、配种母猪舍、妊娠母猪舍、分娩舍工）</t>
    </r>
    <r>
      <rPr>
        <sz val="10"/>
        <rFont val="Times New Roman"/>
        <charset val="134"/>
      </rPr>
      <t>2730</t>
    </r>
    <r>
      <rPr>
        <sz val="10"/>
        <rFont val="宋体"/>
        <charset val="134"/>
      </rPr>
      <t>平方米，保育舍</t>
    </r>
    <r>
      <rPr>
        <sz val="10"/>
        <rFont val="Times New Roman"/>
        <charset val="134"/>
      </rPr>
      <t>900</t>
    </r>
    <r>
      <rPr>
        <sz val="10"/>
        <rFont val="宋体"/>
        <charset val="134"/>
      </rPr>
      <t>平方米，育肥舍</t>
    </r>
    <r>
      <rPr>
        <sz val="10"/>
        <rFont val="Times New Roman"/>
        <charset val="134"/>
      </rPr>
      <t>5000</t>
    </r>
    <r>
      <rPr>
        <sz val="10"/>
        <rFont val="宋体"/>
        <charset val="134"/>
      </rPr>
      <t>平方米，病猪隔离舍</t>
    </r>
    <r>
      <rPr>
        <sz val="10"/>
        <rFont val="Times New Roman"/>
        <charset val="134"/>
      </rPr>
      <t>150</t>
    </r>
    <r>
      <rPr>
        <sz val="10"/>
        <rFont val="宋体"/>
        <charset val="134"/>
      </rPr>
      <t>平方米，售猪舍</t>
    </r>
    <r>
      <rPr>
        <sz val="10"/>
        <rFont val="Times New Roman"/>
        <charset val="134"/>
      </rPr>
      <t>150</t>
    </r>
    <r>
      <rPr>
        <sz val="10"/>
        <rFont val="宋体"/>
        <charset val="134"/>
      </rPr>
      <t>平方米，引种隔离舍（避险舍）</t>
    </r>
    <r>
      <rPr>
        <sz val="10"/>
        <rFont val="Times New Roman"/>
        <charset val="134"/>
      </rPr>
      <t>150</t>
    </r>
    <r>
      <rPr>
        <sz val="10"/>
        <rFont val="宋体"/>
        <charset val="134"/>
      </rPr>
      <t>平方米，新建管理用房</t>
    </r>
    <r>
      <rPr>
        <sz val="10"/>
        <rFont val="Times New Roman"/>
        <charset val="134"/>
      </rPr>
      <t>300</t>
    </r>
    <r>
      <rPr>
        <sz val="10"/>
        <rFont val="宋体"/>
        <charset val="134"/>
      </rPr>
      <t>平方米。</t>
    </r>
    <r>
      <rPr>
        <sz val="10"/>
        <rFont val="Times New Roman"/>
        <charset val="134"/>
      </rPr>
      <t>2</t>
    </r>
    <r>
      <rPr>
        <sz val="10"/>
        <rFont val="宋体"/>
        <charset val="134"/>
      </rPr>
      <t>、配套相应的养殖管理设施设备。</t>
    </r>
    <r>
      <rPr>
        <sz val="10"/>
        <rFont val="Times New Roman"/>
        <charset val="134"/>
      </rPr>
      <t>3</t>
    </r>
    <r>
      <rPr>
        <sz val="10"/>
        <rFont val="宋体"/>
        <charset val="134"/>
      </rPr>
      <t>、新建污水收集发酵池</t>
    </r>
    <r>
      <rPr>
        <sz val="10"/>
        <rFont val="Times New Roman"/>
        <charset val="134"/>
      </rPr>
      <t>200</t>
    </r>
    <r>
      <rPr>
        <sz val="10"/>
        <rFont val="宋体"/>
        <charset val="134"/>
      </rPr>
      <t>立方米，排污管道</t>
    </r>
    <r>
      <rPr>
        <sz val="10"/>
        <rFont val="Times New Roman"/>
        <charset val="134"/>
      </rPr>
      <t>1500</t>
    </r>
    <r>
      <rPr>
        <sz val="10"/>
        <rFont val="宋体"/>
        <charset val="134"/>
      </rPr>
      <t>米，粪便收集发酵池</t>
    </r>
    <r>
      <rPr>
        <sz val="10"/>
        <rFont val="Times New Roman"/>
        <charset val="134"/>
      </rPr>
      <t>300</t>
    </r>
    <r>
      <rPr>
        <sz val="10"/>
        <rFont val="宋体"/>
        <charset val="134"/>
      </rPr>
      <t>立方米，污水收集坝</t>
    </r>
    <r>
      <rPr>
        <sz val="10"/>
        <rFont val="Times New Roman"/>
        <charset val="134"/>
      </rPr>
      <t>3000</t>
    </r>
    <r>
      <rPr>
        <sz val="10"/>
        <rFont val="宋体"/>
        <charset val="134"/>
      </rPr>
      <t>立方米，新建其它环保设施若干。</t>
    </r>
    <r>
      <rPr>
        <sz val="10"/>
        <rFont val="Times New Roman"/>
        <charset val="134"/>
      </rPr>
      <t>3</t>
    </r>
    <r>
      <rPr>
        <sz val="10"/>
        <rFont val="宋体"/>
        <charset val="134"/>
      </rPr>
      <t>、新建兽医诊断实验室</t>
    </r>
    <r>
      <rPr>
        <sz val="10"/>
        <rFont val="Times New Roman"/>
        <charset val="134"/>
      </rPr>
      <t>120</t>
    </r>
    <r>
      <rPr>
        <sz val="10"/>
        <rFont val="宋体"/>
        <charset val="134"/>
      </rPr>
      <t>平方米，消毒室、更衣室、淋浴室</t>
    </r>
    <r>
      <rPr>
        <sz val="10"/>
        <rFont val="Times New Roman"/>
        <charset val="134"/>
      </rPr>
      <t>80</t>
    </r>
    <r>
      <rPr>
        <sz val="10"/>
        <rFont val="宋体"/>
        <charset val="134"/>
      </rPr>
      <t>平方米，饲料车间及仓库</t>
    </r>
    <r>
      <rPr>
        <sz val="10"/>
        <rFont val="Times New Roman"/>
        <charset val="134"/>
      </rPr>
      <t>600</t>
    </r>
    <r>
      <rPr>
        <sz val="10"/>
        <rFont val="宋体"/>
        <charset val="134"/>
      </rPr>
      <t>平方米，办公用房</t>
    </r>
    <r>
      <rPr>
        <sz val="10"/>
        <rFont val="Times New Roman"/>
        <charset val="134"/>
      </rPr>
      <t>240</t>
    </r>
    <r>
      <rPr>
        <sz val="10"/>
        <rFont val="宋体"/>
        <charset val="134"/>
      </rPr>
      <t>平方米，生活用房</t>
    </r>
    <r>
      <rPr>
        <sz val="10"/>
        <rFont val="Times New Roman"/>
        <charset val="134"/>
      </rPr>
      <t>320</t>
    </r>
    <r>
      <rPr>
        <sz val="10"/>
        <rFont val="宋体"/>
        <charset val="134"/>
      </rPr>
      <t>平方米，新建围墙</t>
    </r>
    <r>
      <rPr>
        <sz val="10"/>
        <rFont val="Times New Roman"/>
        <charset val="134"/>
      </rPr>
      <t>600</t>
    </r>
    <r>
      <rPr>
        <sz val="10"/>
        <rFont val="宋体"/>
        <charset val="134"/>
      </rPr>
      <t>米。</t>
    </r>
    <r>
      <rPr>
        <sz val="10"/>
        <rFont val="Times New Roman"/>
        <charset val="134"/>
      </rPr>
      <t>4</t>
    </r>
    <r>
      <rPr>
        <sz val="10"/>
        <rFont val="宋体"/>
        <charset val="134"/>
      </rPr>
      <t>、建设养殖废弃物消纳的果蔬基地</t>
    </r>
    <r>
      <rPr>
        <sz val="10"/>
        <rFont val="Times New Roman"/>
        <charset val="134"/>
      </rPr>
      <t xml:space="preserve"> 60</t>
    </r>
    <r>
      <rPr>
        <sz val="10"/>
        <rFont val="宋体"/>
        <charset val="134"/>
      </rPr>
      <t>亩。本项目建成后，常年饲养基础母猪</t>
    </r>
    <r>
      <rPr>
        <sz val="10"/>
        <rFont val="Times New Roman"/>
        <charset val="134"/>
      </rPr>
      <t>500</t>
    </r>
    <r>
      <rPr>
        <sz val="10"/>
        <rFont val="宋体"/>
        <charset val="134"/>
      </rPr>
      <t>头，年可出栏肥猪</t>
    </r>
    <r>
      <rPr>
        <sz val="10"/>
        <rFont val="Times New Roman"/>
        <charset val="134"/>
      </rPr>
      <t>10000</t>
    </r>
    <r>
      <rPr>
        <sz val="10"/>
        <rFont val="宋体"/>
        <charset val="134"/>
      </rPr>
      <t>头。</t>
    </r>
  </si>
  <si>
    <r>
      <rPr>
        <sz val="10"/>
        <rFont val="宋体"/>
        <charset val="134"/>
      </rPr>
      <t xml:space="preserve">元谋容兴牧业有限公司年出栏 </t>
    </r>
    <r>
      <rPr>
        <sz val="10"/>
        <rFont val="Times New Roman"/>
        <charset val="134"/>
      </rPr>
      <t>2.4</t>
    </r>
    <r>
      <rPr>
        <sz val="10"/>
        <rFont val="宋体"/>
        <charset val="134"/>
      </rPr>
      <t>万头生猪规模化养殖场建设项目</t>
    </r>
  </si>
  <si>
    <r>
      <rPr>
        <sz val="10"/>
        <rFont val="宋体"/>
        <charset val="134"/>
      </rPr>
      <t>1、新建标准化能繁母猪舍</t>
    </r>
    <r>
      <rPr>
        <sz val="10"/>
        <rFont val="Times New Roman"/>
        <charset val="134"/>
      </rPr>
      <t>5000</t>
    </r>
    <r>
      <rPr>
        <sz val="10"/>
        <rFont val="宋体"/>
        <charset val="134"/>
      </rPr>
      <t>平方米，标准化保育猪舍</t>
    </r>
    <r>
      <rPr>
        <sz val="10"/>
        <rFont val="Times New Roman"/>
        <charset val="134"/>
      </rPr>
      <t>2600</t>
    </r>
    <r>
      <rPr>
        <sz val="10"/>
        <rFont val="宋体"/>
        <charset val="134"/>
      </rPr>
      <t>平方米，标准化育肥猪舍</t>
    </r>
    <r>
      <rPr>
        <sz val="10"/>
        <rFont val="Times New Roman"/>
        <charset val="134"/>
      </rPr>
      <t>20000</t>
    </r>
    <r>
      <rPr>
        <sz val="10"/>
        <rFont val="宋体"/>
        <charset val="134"/>
      </rPr>
      <t>平方米。</t>
    </r>
    <r>
      <rPr>
        <sz val="10"/>
        <rFont val="Times New Roman"/>
        <charset val="134"/>
      </rPr>
      <t>2</t>
    </r>
    <r>
      <rPr>
        <sz val="10"/>
        <rFont val="宋体"/>
        <charset val="134"/>
      </rPr>
      <t>、新建兽医诊断实验室、饲料加工、管理、生活等附属用房</t>
    </r>
    <r>
      <rPr>
        <sz val="10"/>
        <rFont val="Times New Roman"/>
        <charset val="134"/>
      </rPr>
      <t>4000</t>
    </r>
    <r>
      <rPr>
        <sz val="10"/>
        <rFont val="宋体"/>
        <charset val="134"/>
      </rPr>
      <t>平方米。</t>
    </r>
    <r>
      <rPr>
        <sz val="10"/>
        <rFont val="Times New Roman"/>
        <charset val="134"/>
      </rPr>
      <t>3</t>
    </r>
    <r>
      <rPr>
        <sz val="10"/>
        <rFont val="宋体"/>
        <charset val="134"/>
      </rPr>
      <t>、新建粪便收集发酵池</t>
    </r>
    <r>
      <rPr>
        <sz val="10"/>
        <rFont val="Times New Roman"/>
        <charset val="134"/>
      </rPr>
      <t>1000</t>
    </r>
    <r>
      <rPr>
        <sz val="10"/>
        <rFont val="宋体"/>
        <charset val="134"/>
      </rPr>
      <t>立方米，污水收集处理池</t>
    </r>
    <r>
      <rPr>
        <sz val="10"/>
        <rFont val="Times New Roman"/>
        <charset val="134"/>
      </rPr>
      <t>4000</t>
    </r>
    <r>
      <rPr>
        <sz val="10"/>
        <rFont val="宋体"/>
        <charset val="134"/>
      </rPr>
      <t>立方米，排污沟</t>
    </r>
    <r>
      <rPr>
        <sz val="10"/>
        <rFont val="Times New Roman"/>
        <charset val="134"/>
      </rPr>
      <t>2800</t>
    </r>
    <r>
      <rPr>
        <sz val="10"/>
        <rFont val="宋体"/>
        <charset val="134"/>
      </rPr>
      <t>米，新建有机肥加工厂</t>
    </r>
    <r>
      <rPr>
        <sz val="10"/>
        <rFont val="Times New Roman"/>
        <charset val="134"/>
      </rPr>
      <t>2000</t>
    </r>
    <r>
      <rPr>
        <sz val="10"/>
        <rFont val="宋体"/>
        <charset val="134"/>
      </rPr>
      <t>平方米，新建其它环保设施若干。</t>
    </r>
    <r>
      <rPr>
        <sz val="10"/>
        <rFont val="Times New Roman"/>
        <charset val="134"/>
      </rPr>
      <t>4</t>
    </r>
    <r>
      <rPr>
        <sz val="10"/>
        <rFont val="宋体"/>
        <charset val="134"/>
      </rPr>
      <t>、建设养殖废弃物消纳的果蔬基地</t>
    </r>
    <r>
      <rPr>
        <sz val="10"/>
        <rFont val="Times New Roman"/>
        <charset val="134"/>
      </rPr>
      <t xml:space="preserve"> 100</t>
    </r>
    <r>
      <rPr>
        <sz val="10"/>
        <rFont val="宋体"/>
        <charset val="134"/>
      </rPr>
      <t>亩。本项目建成后，常年饲养基础母猪</t>
    </r>
    <r>
      <rPr>
        <sz val="10"/>
        <rFont val="Times New Roman"/>
        <charset val="134"/>
      </rPr>
      <t>1200</t>
    </r>
    <r>
      <rPr>
        <sz val="10"/>
        <rFont val="宋体"/>
        <charset val="134"/>
      </rPr>
      <t>头，年可出栏肥猪</t>
    </r>
    <r>
      <rPr>
        <sz val="10"/>
        <rFont val="Times New Roman"/>
        <charset val="134"/>
      </rPr>
      <t>24000</t>
    </r>
    <r>
      <rPr>
        <sz val="10"/>
        <rFont val="宋体"/>
        <charset val="134"/>
      </rPr>
      <t>头。</t>
    </r>
  </si>
  <si>
    <r>
      <rPr>
        <sz val="10"/>
        <rFont val="宋体"/>
        <charset val="134"/>
      </rPr>
      <t xml:space="preserve">云南神农元谋猪业有限公司年出栏 </t>
    </r>
    <r>
      <rPr>
        <sz val="10"/>
        <rFont val="Times New Roman"/>
        <charset val="134"/>
      </rPr>
      <t>100000</t>
    </r>
    <r>
      <rPr>
        <sz val="10"/>
        <rFont val="宋体"/>
        <charset val="134"/>
      </rPr>
      <t>头生猪养殖项目</t>
    </r>
  </si>
  <si>
    <r>
      <t>1、在姜驿乡水平石村委会红花箐届牌箐建设饲养基础母猪</t>
    </r>
    <r>
      <rPr>
        <sz val="10"/>
        <rFont val="Times New Roman"/>
        <charset val="134"/>
      </rPr>
      <t xml:space="preserve"> 10000</t>
    </r>
    <r>
      <rPr>
        <sz val="10"/>
        <rFont val="宋体"/>
        <charset val="134"/>
      </rPr>
      <t>头的母猪场。建设与规模相适应的母猪舍、保育舍；配套相应的饲养管理、饲料保障设施设备；建设与规模相适应的粪污处理资源化利用设施设备；建设相应的生活设施。2、在羊街镇羊街村委会芝麻山建设年出栏</t>
    </r>
    <r>
      <rPr>
        <sz val="10"/>
        <rFont val="Times New Roman"/>
        <charset val="134"/>
      </rPr>
      <t>10</t>
    </r>
    <r>
      <rPr>
        <sz val="10"/>
        <rFont val="宋体"/>
        <charset val="134"/>
      </rPr>
      <t>头生猪的育肥场。建设相应的育肥猪舍，饲养管理用房、饲料保障用房、生活附属用房；建设与规模相适应的粪污处理及资源化利用设施设备。</t>
    </r>
  </si>
  <si>
    <r>
      <rPr>
        <sz val="10"/>
        <rFont val="宋体"/>
        <charset val="134"/>
      </rPr>
      <t xml:space="preserve">云南卓群农业科技有限公司年出栏 </t>
    </r>
    <r>
      <rPr>
        <sz val="10"/>
        <rFont val="Times New Roman"/>
        <charset val="134"/>
      </rPr>
      <t>20000</t>
    </r>
    <r>
      <rPr>
        <sz val="10"/>
        <rFont val="宋体"/>
        <charset val="134"/>
      </rPr>
      <t>头生猪养殖项目</t>
    </r>
  </si>
  <si>
    <r>
      <rPr>
        <sz val="10"/>
        <rFont val="宋体"/>
        <charset val="134"/>
      </rPr>
      <t>1、建设饲养基础母猪</t>
    </r>
    <r>
      <rPr>
        <sz val="10"/>
        <rFont val="Times New Roman"/>
        <charset val="134"/>
      </rPr>
      <t>1000</t>
    </r>
    <r>
      <rPr>
        <sz val="10"/>
        <rFont val="宋体"/>
        <charset val="134"/>
      </rPr>
      <t>头的母猪核心场。建设母猪舍、保育舍、管理用房、饲料保障用房等</t>
    </r>
    <r>
      <rPr>
        <sz val="10"/>
        <rFont val="Times New Roman"/>
        <charset val="134"/>
      </rPr>
      <t>8000</t>
    </r>
    <r>
      <rPr>
        <sz val="10"/>
        <rFont val="宋体"/>
        <charset val="134"/>
      </rPr>
      <t>平方米、配套相应的饲养管理设施设备。2、建设年出栏</t>
    </r>
    <r>
      <rPr>
        <sz val="10"/>
        <rFont val="Times New Roman"/>
        <charset val="134"/>
      </rPr>
      <t>20000</t>
    </r>
    <r>
      <rPr>
        <sz val="10"/>
        <rFont val="宋体"/>
        <charset val="134"/>
      </rPr>
      <t>头生猪的育肥场。建设保育舍、育肥舍</t>
    </r>
    <r>
      <rPr>
        <sz val="10"/>
        <rFont val="Times New Roman"/>
        <charset val="134"/>
      </rPr>
      <t>10000</t>
    </r>
    <r>
      <rPr>
        <sz val="10"/>
        <rFont val="宋体"/>
        <charset val="134"/>
      </rPr>
      <t>平方米，配套相应的饲养管理设施设备。3、建设与饲养规模相适应的粪污无害化处理及资源化利用设施</t>
    </r>
    <r>
      <rPr>
        <sz val="10"/>
        <rFont val="Times New Roman"/>
        <charset val="134"/>
      </rPr>
      <t xml:space="preserve"> </t>
    </r>
    <r>
      <rPr>
        <sz val="10"/>
        <rFont val="宋体"/>
        <charset val="134"/>
      </rPr>
      <t>、配套相关设备。4、建设动物防疫和生活附属设施。</t>
    </r>
  </si>
  <si>
    <t>生猪规模养殖场建设项目</t>
  </si>
  <si>
    <r>
      <rPr>
        <sz val="10"/>
        <rFont val="宋体"/>
        <charset val="134"/>
      </rPr>
      <t>动员社会力量，建设</t>
    </r>
    <r>
      <rPr>
        <sz val="10"/>
        <rFont val="Times New Roman"/>
        <charset val="134"/>
      </rPr>
      <t>10</t>
    </r>
    <r>
      <rPr>
        <sz val="10"/>
        <rFont val="方正书宋_GBK"/>
        <charset val="134"/>
      </rPr>
      <t>个年出栏生猪</t>
    </r>
    <r>
      <rPr>
        <sz val="10"/>
        <rFont val="Times New Roman"/>
        <charset val="134"/>
      </rPr>
      <t>1000</t>
    </r>
    <r>
      <rPr>
        <sz val="10"/>
        <rFont val="方正书宋_GBK"/>
        <charset val="134"/>
      </rPr>
      <t>头发上的规模养殖场。</t>
    </r>
  </si>
  <si>
    <t>元谋县肉牛生产与开发建设项目</t>
  </si>
  <si>
    <r>
      <rPr>
        <sz val="10"/>
        <rFont val="宋体"/>
        <charset val="134"/>
      </rPr>
      <t>1、肉牛养殖示范村建设：（</t>
    </r>
    <r>
      <rPr>
        <sz val="10"/>
        <rFont val="Times New Roman"/>
        <charset val="134"/>
      </rPr>
      <t>1</t>
    </r>
    <r>
      <rPr>
        <sz val="10"/>
        <rFont val="宋体"/>
        <charset val="134"/>
      </rPr>
      <t>）建立肉牛冻精改良物资中转站</t>
    </r>
    <r>
      <rPr>
        <sz val="10"/>
        <rFont val="Times New Roman"/>
        <charset val="134"/>
      </rPr>
      <t xml:space="preserve"> 1</t>
    </r>
    <r>
      <rPr>
        <sz val="10"/>
        <rFont val="宋体"/>
        <charset val="134"/>
      </rPr>
      <t>个。（</t>
    </r>
    <r>
      <rPr>
        <sz val="10"/>
        <rFont val="Times New Roman"/>
        <charset val="134"/>
      </rPr>
      <t>2</t>
    </r>
    <r>
      <rPr>
        <sz val="10"/>
        <rFont val="宋体"/>
        <charset val="134"/>
      </rPr>
      <t>）建立肉牛冻精改良站</t>
    </r>
    <r>
      <rPr>
        <sz val="10"/>
        <rFont val="Times New Roman"/>
        <charset val="134"/>
      </rPr>
      <t>10</t>
    </r>
    <r>
      <rPr>
        <sz val="10"/>
        <rFont val="宋体"/>
        <charset val="134"/>
      </rPr>
      <t>个、改良点</t>
    </r>
    <r>
      <rPr>
        <sz val="10"/>
        <rFont val="Times New Roman"/>
        <charset val="134"/>
      </rPr>
      <t>30</t>
    </r>
    <r>
      <rPr>
        <sz val="10"/>
        <rFont val="宋体"/>
        <charset val="134"/>
      </rPr>
      <t>个。（</t>
    </r>
    <r>
      <rPr>
        <sz val="10"/>
        <rFont val="Times New Roman"/>
        <charset val="134"/>
      </rPr>
      <t>3</t>
    </r>
    <r>
      <rPr>
        <sz val="10"/>
        <rFont val="宋体"/>
        <charset val="134"/>
      </rPr>
      <t>）建立肉牛科学养殖示范村</t>
    </r>
    <r>
      <rPr>
        <sz val="10"/>
        <rFont val="Times New Roman"/>
        <charset val="134"/>
      </rPr>
      <t>30</t>
    </r>
    <r>
      <rPr>
        <sz val="10"/>
        <rFont val="宋体"/>
        <charset val="134"/>
      </rPr>
      <t>个。（</t>
    </r>
    <r>
      <rPr>
        <sz val="10"/>
        <rFont val="Times New Roman"/>
        <charset val="134"/>
      </rPr>
      <t>4</t>
    </r>
    <r>
      <rPr>
        <sz val="10"/>
        <rFont val="宋体"/>
        <charset val="134"/>
      </rPr>
      <t>）推广林果地套种牧草</t>
    </r>
    <r>
      <rPr>
        <sz val="10"/>
        <rFont val="Times New Roman"/>
        <charset val="134"/>
      </rPr>
      <t>10000</t>
    </r>
    <r>
      <rPr>
        <sz val="10"/>
        <rFont val="宋体"/>
        <charset val="134"/>
      </rPr>
      <t>亩。2、肉牛规模养殖场建设，扶持建设人畜分离的规模养牛场（小区）</t>
    </r>
    <r>
      <rPr>
        <sz val="10"/>
        <rFont val="Times New Roman"/>
        <charset val="134"/>
      </rPr>
      <t>30</t>
    </r>
    <r>
      <rPr>
        <sz val="10"/>
        <rFont val="宋体"/>
        <charset val="134"/>
      </rPr>
      <t>个，其中养殖规模达</t>
    </r>
    <r>
      <rPr>
        <sz val="10"/>
        <rFont val="Times New Roman"/>
        <charset val="134"/>
      </rPr>
      <t>500</t>
    </r>
    <r>
      <rPr>
        <sz val="10"/>
        <rFont val="宋体"/>
        <charset val="134"/>
      </rPr>
      <t>－</t>
    </r>
    <r>
      <rPr>
        <sz val="10"/>
        <rFont val="Times New Roman"/>
        <charset val="134"/>
      </rPr>
      <t>1000</t>
    </r>
    <r>
      <rPr>
        <sz val="10"/>
        <rFont val="宋体"/>
        <charset val="134"/>
      </rPr>
      <t>头的养殖场</t>
    </r>
    <r>
      <rPr>
        <sz val="10"/>
        <rFont val="Times New Roman"/>
        <charset val="134"/>
      </rPr>
      <t>5</t>
    </r>
    <r>
      <rPr>
        <sz val="10"/>
        <rFont val="宋体"/>
        <charset val="134"/>
      </rPr>
      <t>个；养殖规模达万头的养殖场</t>
    </r>
    <r>
      <rPr>
        <sz val="10"/>
        <rFont val="Times New Roman"/>
        <charset val="134"/>
      </rPr>
      <t>2</t>
    </r>
    <r>
      <rPr>
        <sz val="10"/>
        <rFont val="宋体"/>
        <charset val="134"/>
      </rPr>
      <t>个。</t>
    </r>
  </si>
  <si>
    <t>元谋县肉羊生产基地建设项目</t>
  </si>
  <si>
    <r>
      <rPr>
        <sz val="10"/>
        <rFont val="宋体"/>
        <charset val="134"/>
      </rPr>
      <t>1、肉羊生产综示区建设项目新建肉羊生产基地</t>
    </r>
    <r>
      <rPr>
        <sz val="10"/>
        <rFont val="Times New Roman"/>
        <charset val="134"/>
      </rPr>
      <t xml:space="preserve"> 9</t>
    </r>
    <r>
      <rPr>
        <sz val="10"/>
        <rFont val="宋体"/>
        <charset val="134"/>
      </rPr>
      <t>个，在年出栏肉羊</t>
    </r>
    <r>
      <rPr>
        <sz val="10"/>
        <rFont val="Times New Roman"/>
        <charset val="134"/>
      </rPr>
      <t>500</t>
    </r>
    <r>
      <rPr>
        <sz val="10"/>
        <rFont val="宋体"/>
        <charset val="134"/>
      </rPr>
      <t>只以上的肉羊饲养户中推广羊舍改造</t>
    </r>
    <r>
      <rPr>
        <sz val="10"/>
        <rFont val="Times New Roman"/>
        <charset val="134"/>
      </rPr>
      <t xml:space="preserve"> </t>
    </r>
    <r>
      <rPr>
        <sz val="10"/>
        <rFont val="宋体"/>
        <charset val="134"/>
      </rPr>
      <t>、优良种羊引种及异地换种、肉羊补饲、饲料生产和调制及科学饲养、疾病防治等肉羊配套技术的推广和培训</t>
    </r>
    <r>
      <rPr>
        <sz val="10"/>
        <rFont val="Times New Roman"/>
        <charset val="134"/>
      </rPr>
      <t xml:space="preserve"> </t>
    </r>
    <r>
      <rPr>
        <sz val="10"/>
        <rFont val="宋体"/>
        <charset val="134"/>
      </rPr>
      <t>。2、规模养羊场建设项目（</t>
    </r>
    <r>
      <rPr>
        <sz val="10"/>
        <rFont val="Times New Roman"/>
        <charset val="134"/>
      </rPr>
      <t>1</t>
    </r>
    <r>
      <rPr>
        <sz val="10"/>
        <rFont val="宋体"/>
        <charset val="134"/>
      </rPr>
      <t>）扶持养羊</t>
    </r>
    <r>
      <rPr>
        <sz val="10"/>
        <rFont val="Times New Roman"/>
        <charset val="134"/>
      </rPr>
      <t>2000</t>
    </r>
    <r>
      <rPr>
        <sz val="10"/>
        <rFont val="宋体"/>
        <charset val="134"/>
      </rPr>
      <t>只以上，年出栏肉羊</t>
    </r>
    <r>
      <rPr>
        <sz val="10"/>
        <rFont val="Times New Roman"/>
        <charset val="134"/>
      </rPr>
      <t>1000</t>
    </r>
    <r>
      <rPr>
        <sz val="10"/>
        <rFont val="宋体"/>
        <charset val="134"/>
      </rPr>
      <t>只以上的肉羊饲养示范户建立优质青绿饲草基地</t>
    </r>
    <r>
      <rPr>
        <sz val="10"/>
        <rFont val="Times New Roman"/>
        <charset val="134"/>
      </rPr>
      <t xml:space="preserve"> </t>
    </r>
    <r>
      <rPr>
        <sz val="10"/>
        <rFont val="宋体"/>
        <charset val="134"/>
      </rPr>
      <t>、扶持养羊大户改造羊舍、推广种植高产优质牧草；建立和完善项目区山羊交易市场的防疫、检疫、信息设施。（</t>
    </r>
    <r>
      <rPr>
        <sz val="10"/>
        <rFont val="Times New Roman"/>
        <charset val="134"/>
      </rPr>
      <t>2</t>
    </r>
    <r>
      <rPr>
        <sz val="10"/>
        <rFont val="宋体"/>
        <charset val="134"/>
      </rPr>
      <t>）扶持年饲养量达</t>
    </r>
    <r>
      <rPr>
        <sz val="10"/>
        <rFont val="Times New Roman"/>
        <charset val="134"/>
      </rPr>
      <t>5000</t>
    </r>
    <r>
      <rPr>
        <sz val="10"/>
        <rFont val="宋体"/>
        <charset val="134"/>
      </rPr>
      <t>－</t>
    </r>
    <r>
      <rPr>
        <sz val="10"/>
        <rFont val="Times New Roman"/>
        <charset val="134"/>
      </rPr>
      <t>8000</t>
    </r>
    <r>
      <rPr>
        <sz val="10"/>
        <rFont val="宋体"/>
        <charset val="134"/>
      </rPr>
      <t>只的中型养殖场</t>
    </r>
    <r>
      <rPr>
        <sz val="10"/>
        <rFont val="Times New Roman"/>
        <charset val="134"/>
      </rPr>
      <t>5</t>
    </r>
    <r>
      <rPr>
        <sz val="10"/>
        <rFont val="宋体"/>
        <charset val="134"/>
      </rPr>
      <t>个；（</t>
    </r>
    <r>
      <rPr>
        <sz val="10"/>
        <rFont val="Times New Roman"/>
        <charset val="134"/>
      </rPr>
      <t>3</t>
    </r>
    <r>
      <rPr>
        <sz val="10"/>
        <rFont val="宋体"/>
        <charset val="134"/>
      </rPr>
      <t>）扶持年饲养量达</t>
    </r>
    <r>
      <rPr>
        <sz val="10"/>
        <rFont val="Times New Roman"/>
        <charset val="134"/>
      </rPr>
      <t>5000</t>
    </r>
    <r>
      <rPr>
        <sz val="10"/>
        <rFont val="宋体"/>
        <charset val="134"/>
      </rPr>
      <t>只的山羊养殖专业合作社建设。</t>
    </r>
    <r>
      <rPr>
        <sz val="10"/>
        <rFont val="Times New Roman"/>
        <charset val="134"/>
      </rPr>
      <t>3</t>
    </r>
    <r>
      <rPr>
        <sz val="10"/>
        <rFont val="宋体"/>
        <charset val="134"/>
      </rPr>
      <t>、建设科学养羊综示区项目</t>
    </r>
    <r>
      <rPr>
        <sz val="10"/>
        <rFont val="Times New Roman"/>
        <charset val="134"/>
      </rPr>
      <t>15</t>
    </r>
    <r>
      <rPr>
        <sz val="10"/>
        <rFont val="宋体"/>
        <charset val="134"/>
      </rPr>
      <t>个（每年</t>
    </r>
    <r>
      <rPr>
        <sz val="10"/>
        <rFont val="Times New Roman"/>
        <charset val="134"/>
      </rPr>
      <t>3</t>
    </r>
    <r>
      <rPr>
        <sz val="10"/>
        <rFont val="宋体"/>
        <charset val="134"/>
      </rPr>
      <t>个）。</t>
    </r>
    <r>
      <rPr>
        <sz val="10"/>
        <rFont val="Times New Roman"/>
        <charset val="134"/>
      </rPr>
      <t>4</t>
    </r>
    <r>
      <rPr>
        <sz val="10"/>
        <rFont val="宋体"/>
        <charset val="134"/>
      </rPr>
      <t>、建设人畜分离的标准化规模养羊小区</t>
    </r>
    <r>
      <rPr>
        <sz val="10"/>
        <rFont val="Times New Roman"/>
        <charset val="134"/>
      </rPr>
      <t xml:space="preserve"> 10</t>
    </r>
    <r>
      <rPr>
        <sz val="10"/>
        <rFont val="宋体"/>
        <charset val="134"/>
      </rPr>
      <t>个。</t>
    </r>
  </si>
  <si>
    <t>元谋县野生菌资源保护与保育促繁示范基地建设项目</t>
  </si>
  <si>
    <r>
      <rPr>
        <sz val="10"/>
        <rFont val="宋体"/>
        <charset val="134"/>
      </rPr>
      <t>1、野生菌保护区建设</t>
    </r>
    <r>
      <rPr>
        <sz val="10"/>
        <rFont val="Times New Roman"/>
        <charset val="134"/>
      </rPr>
      <t>30</t>
    </r>
    <r>
      <rPr>
        <sz val="10"/>
        <rFont val="宋体"/>
        <charset val="134"/>
      </rPr>
      <t>万亩，每亩</t>
    </r>
    <r>
      <rPr>
        <sz val="10"/>
        <rFont val="Times New Roman"/>
        <charset val="134"/>
      </rPr>
      <t>100</t>
    </r>
    <r>
      <rPr>
        <sz val="10"/>
        <rFont val="宋体"/>
        <charset val="134"/>
      </rPr>
      <t>元，投资</t>
    </r>
    <r>
      <rPr>
        <sz val="10"/>
        <rFont val="Times New Roman"/>
        <charset val="134"/>
      </rPr>
      <t>3000</t>
    </r>
    <r>
      <rPr>
        <sz val="10"/>
        <rFont val="宋体"/>
        <charset val="134"/>
      </rPr>
      <t>万元。2、野生菌保育基地建设</t>
    </r>
    <r>
      <rPr>
        <sz val="10"/>
        <rFont val="Times New Roman"/>
        <charset val="134"/>
      </rPr>
      <t>5</t>
    </r>
    <r>
      <rPr>
        <sz val="10"/>
        <rFont val="宋体"/>
        <charset val="134"/>
      </rPr>
      <t>万亩，每亩</t>
    </r>
    <r>
      <rPr>
        <sz val="10"/>
        <rFont val="Times New Roman"/>
        <charset val="134"/>
      </rPr>
      <t>500</t>
    </r>
    <r>
      <rPr>
        <sz val="10"/>
        <rFont val="宋体"/>
        <charset val="134"/>
      </rPr>
      <t>元，投资</t>
    </r>
    <r>
      <rPr>
        <sz val="10"/>
        <rFont val="Times New Roman"/>
        <charset val="134"/>
      </rPr>
      <t>2500</t>
    </r>
    <r>
      <rPr>
        <sz val="10"/>
        <rFont val="宋体"/>
        <charset val="134"/>
      </rPr>
      <t>万元。3、野生菌保育促繁科技示范基地建设</t>
    </r>
    <r>
      <rPr>
        <sz val="10"/>
        <rFont val="Times New Roman"/>
        <charset val="134"/>
      </rPr>
      <t xml:space="preserve"> 150</t>
    </r>
    <r>
      <rPr>
        <sz val="10"/>
        <rFont val="宋体"/>
        <charset val="134"/>
      </rPr>
      <t>亩，每亩</t>
    </r>
    <r>
      <rPr>
        <sz val="10"/>
        <rFont val="Times New Roman"/>
        <charset val="134"/>
      </rPr>
      <t>20000</t>
    </r>
    <r>
      <rPr>
        <sz val="10"/>
        <rFont val="宋体"/>
        <charset val="134"/>
      </rPr>
      <t>元，投资</t>
    </r>
    <r>
      <rPr>
        <sz val="10"/>
        <rFont val="Times New Roman"/>
        <charset val="134"/>
      </rPr>
      <t>300</t>
    </r>
    <r>
      <rPr>
        <sz val="10"/>
        <rFont val="宋体"/>
        <charset val="134"/>
      </rPr>
      <t>万元。4、鸡枞资源调查，投资</t>
    </r>
    <r>
      <rPr>
        <sz val="10"/>
        <rFont val="Times New Roman"/>
        <charset val="134"/>
      </rPr>
      <t>200</t>
    </r>
    <r>
      <rPr>
        <sz val="10"/>
        <rFont val="宋体"/>
        <charset val="134"/>
      </rPr>
      <t>万元。</t>
    </r>
  </si>
  <si>
    <t>启宪安置点高原特色农业发展示范项目</t>
  </si>
  <si>
    <t>新建交易棚2001.00平方米，管理用房388.24平方米，初加工及储藏间388.24平方米，场地道路硬化3658.52平方米，场地平整19308.00立方米，建设供水供电工程1套及环保消防设施1套；新建滴管系统3258亩；田间道路2米宽生产路改3米硬化17059.50平方米，3米宽生产路硬化19723.67平方米；新建展示大棚25968平方米；2.5米宽道路379.38米。</t>
  </si>
  <si>
    <t>瓦渣箐安置点高原特色农业发展示范项目</t>
  </si>
  <si>
    <t>扩建交易大棚2001.00平方米，新建管理用房310.96平方米，初加工及储藏间388.24平方米，场地道路硬化7476.80平方米，场地平整71239.00立方米，新建供水供电工程1套及环保消防设施1套；新建滴管系统3706亩；农业田间生产路扩宽硬化18840.72平方米；新建展示大棚21792.00平方米，新建2米宽道路444.40米。</t>
  </si>
  <si>
    <t>甘塘安置点高原特色农业发展示范项目</t>
  </si>
  <si>
    <t>新建交易棚2001.00平方米，管理用房388.24平方米，初加工及仓储间388.24平方米，场地道路硬化4059.22平方米，供水供电系统1套，环保消防设施1套；新建滴管系统2409亩；田间道路拓宽硬化49565.13平方米，生产路拓宽硬化2115.99平方米；新建展示大棚25872.00平方米，新建2.5米宽道路908.96米。</t>
  </si>
  <si>
    <t>元谋县大中型水库移民安置点产业发展项目</t>
  </si>
  <si>
    <t>1、平田乡新康村委会凤来村档墙0.2公里、村内巷道硬化0.3公里、外墙角排水沟及沟盖板0.2公里、外墙角路面硬化0.26公里，新建凉亭4座，配置健身器材，新建土石方坝塘1个。2、元马镇乐甫村委会千亩大青枣产业发展项目新建田间道路3条共3.8公里,宽3米,新建0.4*0.5渠道1公里，新建抽水泵站1座，物理杀虫灯110盏。</t>
  </si>
  <si>
    <t>元谋县江边乡美丽家园建设项目</t>
  </si>
  <si>
    <t>龙街村委会小平地村、阿柱河村，大树村委会打腊村、启宪村村内巷道硬化、民房建设补助、村内绿化、亮化、雨污收集处理、村外连接道路硬化等。</t>
  </si>
  <si>
    <t>黄瓜园世辉村美丽家园建设</t>
  </si>
  <si>
    <t>老年活动中心活动场所地板硬化380平方米；凉亭2个；公共娱乐场所地板硬化200平方米；凉亭2个；水冲式卫生公厕一个；绿色长廊150米；新建村大门一座；景观灯60盏。</t>
  </si>
  <si>
    <t>老城乡老城村美丽家园建设项目</t>
  </si>
  <si>
    <t>路基开挖、路面硬化3.2公里挡墙支砌，76户移民新居建设，每户补助4万元，太阳能路灯安装30盏，猛连大沟200米涵洞顶部修复。</t>
  </si>
  <si>
    <t>元谋县江边乡启宪安置点集镇市场建设工程</t>
  </si>
  <si>
    <t>建设果蔬展示、交易市场15亩，集镇农贸市场5.2亩。</t>
  </si>
  <si>
    <t>元谋县乌东德水电站淹没线上剩余土地基础设施建设项目</t>
  </si>
  <si>
    <t>预计元谋县乌东德水电站淹没线上剩余未流转可利用土地约1.3万亩，其中江边乡龙街村委会1541亩，盐水井281亩，鱼窝119亩，丙弄1554亩，中村1683亩，大树2418亩；姜驿乡太平673亩，白果3041亩，糯拉鲊382亩，芝麻93亩；黄瓜园海洛1119亩。新建江边乡体验式标准化果蔬采摘园1500亩，每亩投资2万元；新建江边乡特色旅游商品交易市场20亩（框架结构），每亩200万；新建姜驿乡抽水站3个，每个70万元；新建公共服务设施、环卫设施、给排水、环保、道路硬化等，每亩投资15万元。</t>
  </si>
  <si>
    <t>元谋县姜驿乡贡茶等2个村土地整治（提质改造）项目</t>
  </si>
  <si>
    <t>依据“国土三调”成果，拟对现有荒草地、旱地、水浇地进行开发整理，建设规模约9200亩。</t>
  </si>
  <si>
    <t>元谋县平田乡新昌等3个村土地整治（提质改造）项目</t>
  </si>
  <si>
    <t>依据“国土三调”成果，拟对现有荒草地、旱地、水浇地进行开发整理，建设规模约12500亩。</t>
  </si>
  <si>
    <t>元谋县平田乡华竹等2个村土地整治（提质改造）项目</t>
  </si>
  <si>
    <t>依据“国土三调”成果，拟对现有荒草地、旱地、水浇地进行开发整理，建设规模约12000亩。</t>
  </si>
  <si>
    <t>元谋县新华乡新华等4个村土地整治（提质改造）项目</t>
  </si>
  <si>
    <t>依据“国土三调”成果，拟对现有荒草地、旱地、水浇地进行开发整理，建设规模约13000亩。</t>
  </si>
  <si>
    <t>元谋县物茂乡凹鲊村土地整治（提质改造）项目</t>
  </si>
  <si>
    <t>依据“国土三调”成果，拟对现有荒草地、旱地、水浇地进行开发整理，建设规模约9400亩。</t>
  </si>
  <si>
    <t>元谋县物茂乡虎溪村土地整治（提质改造）项目</t>
  </si>
  <si>
    <t>依据“国土三调”成果，拟对现有荒草地、旱地、水浇地进行开发整理，建设规模约5600亩。</t>
  </si>
  <si>
    <t>元谋县羊街镇花同等2村土地整治（提质改造）项目</t>
  </si>
  <si>
    <t>依据“国土三调”成果，拟对现有荒草地、旱地、水浇地进行开发整理，建设规模约6700亩。</t>
  </si>
  <si>
    <t>元谋县老城乡丙间等3个村土地整治（提质改造）项目</t>
  </si>
  <si>
    <t>依据“国土三调”成果，拟对现有荒草地、旱地、水浇地进行开发整理，建设规模约11000亩。</t>
  </si>
  <si>
    <t>元谋县黄瓜园镇点连等2个村土地整治（提质改造）项目</t>
  </si>
  <si>
    <t>依据“国土三调”成果，拟对现有荒草地、旱地、水浇地进行开发整理，建设规模约9800亩。</t>
  </si>
  <si>
    <t>元谋县江边乡阿卓等2个村土地整治（提质改造）项目</t>
  </si>
  <si>
    <t>依据“国土三调”成果，拟对现有荒草地、旱地、水浇地进行开发整理，建设规模约4263亩。</t>
  </si>
  <si>
    <t>元谋县江边乡大树村土地整治（提质改造）项目</t>
  </si>
  <si>
    <t>依据“国土三调”成果，拟对现有荒草地、旱地、水浇地进行开发整理，建设规模247.9217公顷，新增耕地125.1915公顷，新增耕地率50.50%。</t>
  </si>
  <si>
    <t>元谋县江边等3个乡镇盐水井等3个村（提质改造）土地整治</t>
  </si>
  <si>
    <t>依据“国土三调”成果，拟对现有荒草地、旱地、水浇地进行开发整理，建设规模约8441亩。</t>
  </si>
  <si>
    <t>元谋县物茂乡区域土地综合治理</t>
  </si>
  <si>
    <t>田、水、路、林、村综合整治，因地种植，打造特色小镇。</t>
  </si>
  <si>
    <t>元谋县平田乡新昌等3个村新型城镇化建设土地整理项目</t>
  </si>
  <si>
    <t>田、水、路、林、村综合整治，改善农村生产、生活条件和生态环境，促进农业规模经营、人口集中居住、产业聚集发展。</t>
  </si>
  <si>
    <t>元谋创新创业园建设项目</t>
  </si>
  <si>
    <t>建成商业商务、科技研发、孵化培训、金融咨询、创客交流、文化展示等多元功能为一体的创新创业园主要包括创业中心、行政服务中心、文化展示及会展论坛中心、教育培训基地、研发孵化中心、中介机构（财务、法务、商标、知识产权、人力资源、项目申报）等，占地300亩。</t>
  </si>
  <si>
    <t>元谋国家农业科技园区创新平台建设</t>
  </si>
  <si>
    <t>围绕楚雄国家农业科技园区主导产业的发展，建设云南制繁种产业创新中心、冬春蔬菜产业技术创新中心、农业科技馆。</t>
  </si>
  <si>
    <t>元谋县科技成果转移转化平台建设</t>
  </si>
  <si>
    <t>建设科技成果转化服务平台；配套设施建设、技术转移人才培训中心。引进国内外项目落地元谋县实现产业化。</t>
  </si>
  <si>
    <t>元谋县“云药之乡”中药材产业技术创新平台建设</t>
  </si>
  <si>
    <t>2020年全县中药材种植面积4000亩，2025年 计划达到50000亩，开展产业关键共性技术研发和科技攻关，提升产业核心竞争力。</t>
  </si>
  <si>
    <t>元谋县基础研究与创新平台建设项目</t>
  </si>
  <si>
    <t>围绕创新驱动特色产业发展，建设一批省重点实验室， 云南省热区农业生态重点实验室。</t>
  </si>
  <si>
    <t>元谋省级农业高新技术产业示范区建设项目</t>
  </si>
  <si>
    <t>建立省级重点实验室和科研团队，引进省级以上科技领军人才和产业领军人才，发展壮大高新技术企业，培养从事农业生产第一线研究的高层次专业人才; 加大科技信息产业基础设施建设，缓解元谋县科技信息化人才资源十分缺乏的状况；打造建设元谋冬早蔬菜工程技术研究中心和种业技术创新中心，创建蔬菜制繁种产业技术联盟。</t>
  </si>
  <si>
    <t>元谋国家级农业高新技术产业示范区建设项目</t>
  </si>
  <si>
    <t>建立省级重点实验室和科研团队，引进高端人才，发展壮大高新技术企业，培养农业研究的高层次专业人才; 加大科技信息网络设施建设，增强元谋科技信息传播；打造元谋冬早蔬菜信息化，建设蔬菜技术研究中心和种业技术创新中心，创建蔬菜制繁种产业技术与省内外以及国外联盟。</t>
  </si>
  <si>
    <t>元谋特色果品生态种植技术研究及示范项目</t>
  </si>
  <si>
    <t>着力打造“元谋葡萄”、“元谋青枣”两个特色果品，引进及研发果蔬生态种植技术，减少葡萄、青枣等元谋特色果品种植过程中农药、化肥的使用，生产高品质、安全的果品供应高端农产品市场。计划建成1500多亩生态果品种植示范园及配套生产设施。规划建设集农业技术研发、技术推广、农技培训、农资服务、农产品产销对接、农产品电商、农产品品牌运营、观光采摘、农产品初加工、物流为一体的名特优农产品集散中心。推广生态、绿色农业示范带动达面积20000亩。</t>
  </si>
  <si>
    <t>元谋县果蔬现代农业科技园建设项目</t>
  </si>
  <si>
    <t>果蔬现代农业科技园规划建设总面积5763.7亩，其中：1、果蔬标准化种植4043.7亩。2、科技馆及育苗区、种质资源圃37.7亩。3、百果采摘园18.4亩。4、综合办公区，葡萄大楼、水肥一体化控制中心38.7亩。5、康养中心17.6亩。6、预冷及冷库区19.5亩。</t>
  </si>
  <si>
    <t>元谋聚元食品有限公司“5000亩有机余干子（滇橄榄）中药材种植加工项目</t>
  </si>
  <si>
    <t>1、建设50亩良种繁育基地，繁育100万株余甘子苗木。2、建立5000亩有机余干子种植基地，进行土地（林地）整理、田间道路、灌溉设施建设。3、建设年产500吨有机余干子加工生产线建设（包括：蒸、煮、炒、磨粉等刨制车间）。4、申报“元谋滇橄榄”地理商标，申请有机中药材认定。</t>
  </si>
  <si>
    <t>元谋800亩地道中药材标准化种植试验项目</t>
  </si>
  <si>
    <t>建设800亩地道中药材基地，进行土地平整、蓄水坝塘、埋设灌溉水管，安装喷灌，种植黄精、白芨、白部、天门冬等品种，按照有机食品种植标准，利用腐殖质土、农家（羊粪）施肥，保持地道药含量，提高品质。</t>
  </si>
  <si>
    <t>热区所金沙江干热河谷大型水电库区流域高值清洁型生态农业建设技术研究与示范项目</t>
  </si>
  <si>
    <t>本项目探索库区生态产业的高值、高效、清洁田间管理模式，建设库区实体试验示范区，为金沙江大型水电库区的水环境安全防控及库区移民的安稳致富提供支撑。对库区移民的产业转型和升级提供示范样板。重点开展：1、小流域高效生态农业模式建设与示范。2、小流域农地水土流失与面源污染控制技术。3、高值清洁生态农业小流域综合构建模式与示范。</t>
  </si>
  <si>
    <t>元谋县财政专项扶贫资金产业项目</t>
  </si>
  <si>
    <t>特色种植基地、特色养殖厂、合作社和冷连仓储建设项目</t>
  </si>
  <si>
    <t>元谋县财政专项扶贫资金产业相关配套设施建设项目</t>
  </si>
  <si>
    <t>财政专项扶贫资金产业相关配套道路、沟渠、坝塘、水池、提灌站、管网等设施建设项目</t>
  </si>
  <si>
    <t>元谋县国家级现代农业产业园建设项目</t>
  </si>
  <si>
    <t>以冬早蔬菜和热带水果为主导产业，按照打造“大产业”、培育“新主体”、建设“新平台”的总体部署，围绕实施乡村振兴战略，推进农业供给侧结构性改革，以园区基础设施建设、技术集成、新型经营主体培育、创新创业孵化、一二三产业融合等为重点建设内容，建设乡村产业兴旺引领区、现代技术与装备集成区、一二三产业融合发展区、新型经营主体创业创新孵化区、现代农业示范核心区，高标准建设元谋现代农业产业园。建设规模9万亩。</t>
  </si>
  <si>
    <t>元谋县省级现代农业产业园建设提升项目</t>
  </si>
  <si>
    <t>推广果蔬生产集成技术，配套完善基础设施，培育新型经营主体及创业创新孵化区，促进一二三产业融合发展。</t>
  </si>
  <si>
    <t>元谋县绿色有机蔬菜科技园项目</t>
  </si>
  <si>
    <t>新建元谋县绿色、有机蔬菜科技园2000亩，配套建设现代设施农业示范区、休闲观光农业体验区、新品种新技术展示区，科研教学、技术交流及农民种植技术培训中心。</t>
  </si>
  <si>
    <t>元谋县热带水果科技园项目</t>
  </si>
  <si>
    <t>新建元谋县热带水果科技园2000亩，配套建设现代设施农业示范区、休闲观光农业体验区、新品种新技术展示区，科研教学、技术交流及农民种植技术培训中心。</t>
  </si>
  <si>
    <t>元谋县花卉产业园建设项目</t>
  </si>
  <si>
    <t>建设发展种植基地30000亩；发展生态旅游基地6000亩。主要种植冬春反季鲜切花、热带高档精品盆花，建设育苗基地、精深加工基地、配套设施等。同时，打造以花为主题，集休闲旅游、美食文化、婚纱摄影等为一体的生态旅游基地。</t>
  </si>
  <si>
    <t>元谋县现代种业提升工程建设项目</t>
  </si>
  <si>
    <t>建设2万亩标准化种子繁育基地，推广制繁种生产集成技术，配套完善科研、农田水利等基础设施建设，培育新型经营主体及创业创新孵化区。</t>
  </si>
  <si>
    <t>元谋县特色林果绿色高效示范基地建设项目</t>
  </si>
  <si>
    <t>建设特色优质水果基地20万亩，其中：优质鲜食葡萄6万亩,大青枣6万亩，柑橘1万亩,其它林果7万亩。</t>
  </si>
  <si>
    <t>元谋县“一县一业”示范创建项目</t>
  </si>
  <si>
    <t>种植面积达23万亩，产值达23.1亿元，农产品加工产值达48.4亿元，与农业产值之比达2.1:1以上；省级以上龙头企业20户，销售收入达1亿元以上的龙头企业13户；省级以上示范社（家庭农场）14个；家庭农场、农民专业合作社蔬菜生产产量占全县蔬菜生产产量的64%；“一村一品”专业村7个；认证绿色有机基地面积5万亩，认证蔬菜地理标志产品1个以上，力争认定“10大名品”和绿色食品“10强企业”、“20佳创新企业”3个。</t>
  </si>
  <si>
    <t>元谋县青枣产业综合示范园区建设项目</t>
  </si>
  <si>
    <t>路网建设36.5千米；安装频振式杀虫灯2000盏；太阳能杀虫灯3000盏；投放性诱剂54000枚；悬挂黄板180000张；建面源物垃圾处理池20个；新建大棚青枣设施农业4000亩；土壤改良10000亩；建设实训基地200亩。</t>
  </si>
  <si>
    <t>元谋县蔬菜优势特色产业集群建设项目</t>
  </si>
  <si>
    <t>按照组集群、抓协同、补短板、强产业的发展思路，重点围绕生产端、加工端及市场营销端，全产业链重点环节进行支持。</t>
  </si>
  <si>
    <t>元谋绿色优质高效粮食生产示范基地建设项目</t>
  </si>
  <si>
    <t>建设绿色优质高效粮食作物生产示范基地10万亩、间套种20万亩，辐射带动亩增产粮食5%以上。推广主导品种4—5个，开展集中育秧、育苗，水稻全程机械化高效栽培技术示范2万亩、山区玉米全程机械化高效栽培示范4万亩、规范化种植10万亩、测土配方施肥、病虫害综合防治达100%，科技培训、技术指导达95%。</t>
  </si>
  <si>
    <t>元谋县日光温室产业示范园区暨元谋蔬菜博览园建设项目</t>
  </si>
  <si>
    <t>博览园占地面积150亩；其中，现代高效节能日光温室建设面积100亩，其他专业功能区占地面积3万平方米。集蔬菜新品种新技术试验、示范、展示为一体，覆盖菜、瓜、果，实现一年梯次展示效果。</t>
  </si>
  <si>
    <t>元谋县耕地质量提升建设项目</t>
  </si>
  <si>
    <t>建设规模12万亩。开展作物秸秆还田土壤增碳，盐渍化及酸化瘠薄土壤治理与地力提升，土壤连作障碍综合治理及修复，有机物还田及土壤改良培肥，机械化深松整地，秸秆全量处理利用，大田作物生物培肥，生石灰改良酸性土壤，秸秆腐熟还田，沼渣沼液综合利用培肥。</t>
  </si>
  <si>
    <t>元谋县农民专业合作社发展项目</t>
  </si>
  <si>
    <t>引进新品种和推广新技术；提供专业技术、管理知识培训及服务；组织标准化生产；农产品初加工、整理、储存和保鲜。</t>
  </si>
  <si>
    <t>元谋县智慧型农业建设项目</t>
  </si>
  <si>
    <t>建设10个智慧型农业监测预警系统。数字农业智能管理，智慧农业生产模式，智慧设施农业，智能节水灌溉，水肥一体化智能，农业应对灾害气候预警，有害生物远程诊断、实时监测、早期预警和应急防治指挥调度的监测预警决策系统。</t>
  </si>
  <si>
    <t>元谋县10000亩光伏现代农业示范区建设项目</t>
  </si>
  <si>
    <t>建设10000亩光伏现代农业示范区，示范区内建设总装机容量为30万千瓦的光伏发电站，建设光伏+农业示范种植8000亩，配套农业生产水利及基础设施建设。</t>
  </si>
  <si>
    <t>元谋县蔬菜种子选育基地建设项目</t>
  </si>
  <si>
    <t>繁育自主知识产权的种子新品种基地的建设500亩，包括保护地大棚设施建设、水电路建设、隔离防护设施建设，生产性筛选库房建设等；建设种子分子标记实验室，能够检测生产种子的分子标记，使得育种更加精确化；种植400亩试验基地筛选来自全球的新品种3000多个，筛选出综合表现最好的品种来适应元谋本地的发展；建设智能化的种子生产流水线1个，占地400平方米；改造现有育苗厂300亩，发展向新型的植物工厂年，使得种苗生产更加科技化，智能化。</t>
  </si>
  <si>
    <t>元谋县甘塘、瓦渣箐水电移民安置点7000亩果蔬种植项目</t>
  </si>
  <si>
    <t>种植4000亩蔬菜，3000亩水果。建设大棚4000亩，生产用房800平米，土壤改良7000亩，建设输水管道25公里，铺设滴灌7000亩。</t>
  </si>
  <si>
    <t>元谋县农资市场监管执法体系建设项目</t>
  </si>
  <si>
    <t>建设农资市场监管指挥中心大楼2200平方米，按照《全国农业综合行政执法基本装备配备指导标准》配备执法监管装备。</t>
  </si>
  <si>
    <t>元谋县中药材种植及加工产业化建设项目</t>
  </si>
  <si>
    <t>发展优质高产、标准化小黄姜种植基地2000亩；重楼、白芨、大天门冬、黄精等中草药及林下经济作物基地4000亩；新建400平方米的中药材初加工车间及仓储间。</t>
  </si>
  <si>
    <t>元谋县绿色循环优质高效特色农业促进项目</t>
  </si>
  <si>
    <t>建设120000亩蔬菜全程绿色标准化生产示范基地30个，建设10000亩水果全程绿色化标准生产示范基地5个。扶持新型农业经营主体10个；制定完善蔬菜、水果产地环境、生产资料、技术规程、产品等级等标准6个；认证绿色有机产品20个；通过国际及国内规范性认证企业5个。</t>
  </si>
  <si>
    <t>元谋县高标准农田建设项目</t>
  </si>
  <si>
    <t>建设高标准农田10万亩，其中：田间道路及硬化80公里，土壤改良1万亩，土地平整5000亩，调节水池1万立方米，配套建设灌溉排水设施。</t>
  </si>
  <si>
    <t>元谋县8.6万亩高效节水灌溉项目</t>
  </si>
  <si>
    <t>建设高效节水灌溉8.6万亩，输水管道700公里及相关配套设施。</t>
  </si>
  <si>
    <t>元谋县农作物重大病虫害绿色防控示范区创建项目</t>
  </si>
  <si>
    <t>建设绿色防控示范区30万亩，到2025年绿色防控覆盖率达60%以上，主要安装太阳能杀虫灯10000盏，年推广使用黄蓝板2000万片、性诱剂100万套，开展水旱轮作、不同科作物之间轮作以及防虫网栽培、生物农药应用等绿色防控技术示范。</t>
  </si>
  <si>
    <t>元谋县农作物重大病虫害田间监测及区域分中心建设项目</t>
  </si>
  <si>
    <t>建设农作物重大病虫害区域监测分中心5个，田间监测点100个，安装新型数字化监测系统，实现重大病虫害监测预警智能化、可视化。</t>
  </si>
  <si>
    <t>元谋县农作物重大病虫害专业化统防统治组织建设项目</t>
  </si>
  <si>
    <t>建设100亩以上的生产基地专业化统防统治组织300个，推广使用新型高效施药器械，实现10万亩以上生产基地开展统防统治，提高防治效果，降低劳动力成本。</t>
  </si>
  <si>
    <t>元谋县农业外来有害生物监测预警与防控项目</t>
  </si>
  <si>
    <t>重点开展红火蚁、草地贪夜蛾、番茄褪绿病毒、桔小实蝇等重大外来有害生物监测预警与防控，保障我县农业生产安全。</t>
  </si>
  <si>
    <t>元谋滇诚农牧科技有限公司年出12600头生猪规模化养殖场建设项目</t>
  </si>
  <si>
    <t>1、在羊街镇新建和改造猪舍9400平方米；2、建设兽医实验室180平方米，3、建设排污管1200米，堆粪池、粪便发酵池400立方米，污水收集沉淀池800立方米，沼汽池及病死畜无害化处理池200立方米；购置清粪机20台（套）、粪污干湿分离机2台（套）、猪粪装载车、猪粪运输车、沼液运输车各1辆。4、建设饲料仓库及饲料加工车间1000立方米，配套饲料加工机组1套。5、办公用房、职工宿舍、食堂、给水、电力及其它生活设施。</t>
  </si>
  <si>
    <t>元谋华跃农业发展有限公司年出栏6万头生猪规模化养殖场建设项目</t>
  </si>
  <si>
    <t>一期在新华乡建设年出栏20000头生猪场；二期建设饲养基础母猪1600头的核心母猪场和保育能力达60000头仔猪的保育场；三期建设饲养基础母猪1600头的核心母猪场及出栏40000头生猪的育肥场，建设与规模相适应的粪污无害化处理及资源化利用设施设备。</t>
  </si>
  <si>
    <t>元谋瑞元农业发展有限公司年出栏1万头生猪种养一体化基地建设项目</t>
  </si>
  <si>
    <t>1、在羊街镇新建公猪舍300平方米，母猪舍（后备母猪舍、配种母猪舍、妊娠母猪舍、分娩舍工）2730平方米。2、 配套相应的养殖管理设施设备。3、新建污水收集发酵池200立方米，排污管道1500米，粪便收集发酵池300立方米，污水收集坝3000立方米，新建其它环保设施若干。3、新建兽医诊断实验室120平方米，消毒室、更衣室、淋浴室80平方米，饲料车间及仓库600平方米，办公用房240平方米，生活用房320平方米，新建围墙600米；4、建设养殖废弃物消纳的果蔬基地60亩。本项目建成后，常年饲养基础母猪500头，年可出栏肥猪10000头。</t>
  </si>
  <si>
    <t>正邦集团年出栏60万头生猪产业链项目</t>
  </si>
  <si>
    <t>1、在老城乡丙间村委会沙沟大村建设饲养基础母猪2.88万头的种猪场。建设与规模相适应的母猪舍、保育舍；配套相应的饲养管理、饲料保障设施设备；建设与规模相适应的粪污处理资源化利用设施设备；建设相应的生活设施。2、在羊街镇羊街村委会芝麻山建设年出栏10万头生猪的育肥场。建设相应的育肥猪舍，饲养管理用房、饲料保障用房、生活附属用房；建设与规模相适应的粪污处理及资源化利用设施设备。3、建设5个育肥猪场，年出栏50万头生猪，建设相应的育肥猪舍，饲养管理用房、饲料保障用房、生活附属用房；建设与规模相适应的粪污处理及资源化利用设施设备。</t>
  </si>
  <si>
    <t>云牧食品元谋养殖加工贸易一体化产业链项目</t>
  </si>
  <si>
    <t xml:space="preserve">1、在物茂乡多竹村后山，流转土地1800亩，建设年出栏30万头滇撒黑猪标准化猪舍，配套相应的猪舍屋顶光伏发电、专用饲料生产、猪粪有机肥生产以及污水处理利用有机果蔬高效种植项目。2、在元谋金雷工业园区转让土地97亩，建设年屠宰加工生猪60万头（精细分割30万头项目）的屠宰加工厂及配套与之相适应设施设备。3、在黄瓜园镇原农中地块转让土地119亩，提升改造大牲畜交易市场。
</t>
  </si>
  <si>
    <t>云南兆麟农业开发有限责任公司生猪标准化规模养殖场建设项目</t>
  </si>
  <si>
    <t>在元谋县平田乡新康村委会凤来村流转土地1.95012公顷，建设年出栏5000头生猪的规模养殖场，建设相配套的标准化猪舍、饲料加工储备设施设备、防疫消毒设施、粪污收集处理设施设备等。</t>
  </si>
  <si>
    <t>元谋县生猪标准化适度规模养殖场建设项目</t>
  </si>
  <si>
    <t>在10乡镇选址建设10个年出栏生猪1000头发上的适度规模养殖场，建设相配套的标准化猪舍、饲料加工储备设施设备、防疫消毒设施、粪污收集处理设施设备等。</t>
  </si>
  <si>
    <t>元谋吉辉养殖有限公司10万羽蛋鸡养殖项目</t>
  </si>
  <si>
    <t>在羊街镇建设饲养10万羽蛋鸡的鸡舍，鸡蛋保鲜物流、饲料加工储存设施、防疫消毒、粪污收集处置等设施设备。</t>
  </si>
  <si>
    <t>元谋县标准化规模养家禽场建设项目</t>
  </si>
  <si>
    <t>在10乡镇选址，通过招商引资，建设年出栏10万以上的大型养鸡场2个，建设相配套的标准化禽舍、饲料加工储存设施、防疫消毒、粪污收集处置等设施设备。动员社会资本，建设年出栏10000只以上的适度规模养鸡场10个，建设相配套的标准化禽舍、饲料加工储存设施、防疫消毒、粪污收集处置等设施设备。</t>
  </si>
  <si>
    <t>元谋县畜禽良种繁育体系建设项目</t>
  </si>
  <si>
    <t>1、巩固提升生猪、肉牛良种改良服务体系，改扩建生猪人工授精改良点和肉牛冻精改良点，对生猪改良及肉牛冻精改良的主体给予良种补贴；2、建设饲养基础母羊500-1000只的云岭黑山羊纯种繁育场和努云杂扩繁场，通过纯种选育，不断提高云岭黑山羊的繁殖和生产性能，为全县肉羊生产提供优质母羊。</t>
  </si>
  <si>
    <t>元谋县动物防疫体系建设项目</t>
  </si>
  <si>
    <t>1、新建元谋县动物疫病预防控制中心兽医实验室500平方米、生物安全柜、冷冻离心机、全自动组织研磨仪器、移液器；2、新建或改扩建元谋县元马镇、物茂乡、新华乡、平田乡、江边乡、黄瓜园镇等6个乡镇兽医站办公场所1310平方米；3、完善动物检疫基础设施，配置动物检疫行政执法仪、检疫出证硬件设施设备，驻场检疫检测设备；4、购置行政执法车辆1辆；5、开展检疫技术培训。</t>
  </si>
  <si>
    <t>元谋县牧草开发与利用项目</t>
  </si>
  <si>
    <t>1、建设2个年产青贮饲料达5000吨以上青贮饲料加工厂，建设相配套的厂房及设施设备。2、对年出栏50头以上规模养牛场、年出栏100只以上的规模养羊场利用青贮饲料给予扶持。3、对购买青贮饲料打捆机的养殖企业给予补贴。4、每年推广种植优质牧草5000亩，对草种给予补贴。</t>
  </si>
  <si>
    <t>元谋县畜禽集转场及防疫检疫信息平台扩建项目</t>
  </si>
  <si>
    <t>1、扩建元谋县黄瓜园牲畜市场防疫检疫及信息平台，硬化交易市场地面及道路，架设电路及配套设备，建设给排水设施，购置安装可称重40吨的地磅秤1台，新建牲畜市场防疫检疫设施及信息平台，新建畜舍及草料储藏设施，建设相配套交易棚、无害化处理设施，购置安装大型电子显示屏及电子商务平台等。2、改扩建元谋县城区家禽交易市场2个3000平方米，禽产品交易市场2000平方米以及配套的工作用房和消毒防疫、检疫设施。3、改扩建10乡镇牲畜集转场建设。</t>
  </si>
  <si>
    <t>元谋县畜牧兽医科技培训示范体系建设项目</t>
  </si>
  <si>
    <t>1、新建县级畜牧兽医科技培训中心综合培训楼2400平方米,购置安装先进设备、完善配套服务设施,整合畜牧兽医科技培训资源,编印培训资料。2、在羊街、老城、元马、平田、黄瓜园、姜驿6乡镇各建立一个科技培训示范基地,建立培训教学点6个,示范基地6个,配置相应的设备、用具。</t>
  </si>
  <si>
    <t>元谋县渔业生态养殖建设项目</t>
  </si>
  <si>
    <t>改扩建渔业高标准养殖池20个，配套建设养殖设备及污水处理设施。</t>
  </si>
  <si>
    <t>元谋县绿色食品可追溯体系建设项目</t>
  </si>
  <si>
    <t>1、建设元谋县绿色食品检测中心大楼1座，分中心10个，配备高科技检测设施，对样品进行理化分析、农药残留、兽药残留、有毒有害物质、感官指标、微生物、产地环境等检测。2、建设20万亩农业生产基地农产品质量安全可追溯系统，实现食用农产品生产经营主体全覆盖，全县范围内推广使用《食用农产品合格证》，保障我县农产品质量安全。</t>
  </si>
  <si>
    <t>元谋县农民科技教育培训中心建设项目</t>
  </si>
  <si>
    <t xml:space="preserve">1、新建教育培训中心综合大楼2000平方米。2、教育培训设备。3、建设活动区2100平方米，其中：职工活动场1100平方米，篮球场1000平方米，公共厕所50平方米。4、建设停车区1500平方米，其中：公车停放区500平方米，私车停放区500平方米，外来停放区500平方米。5、建设绿化区2000平方米。6、平方米建设水、电、路、消防等附属工程。
</t>
  </si>
  <si>
    <t>元谋县农机购置补贴项目</t>
  </si>
  <si>
    <t>1、农业机械推广。继续保证粮食生产所需机械补贴，同时加大对畜禽水产养殖、设施农业、农产品初加工和丘陵山区贫困地区所需机械设备补贴力度，完成所需各类机械购置2500台（套）投资5500万元；2、设施农业建设。新建果、蔬钢架标准化种植大棚1万亩（投资45000万元）。</t>
  </si>
  <si>
    <t>元谋县农业产业化联合体建设项目</t>
  </si>
  <si>
    <t>建设蔬菜、水果产业化联合体5个，配套建设生产基地、办公、仓储物流藏等基础设施。</t>
  </si>
  <si>
    <t>元谋县农业产业强镇建设项目</t>
  </si>
  <si>
    <t>培育蔬菜、水果产业强镇3个，配套建设生产基地、品牌打造、仓储物流等基础设施。</t>
  </si>
  <si>
    <t>元谋县“一村一品”示范村镇建设项目</t>
  </si>
  <si>
    <t>建设“一村一品”示范村30个、配套建设生产、加工、仓储物流等基础设施。</t>
  </si>
  <si>
    <t>云南国家干热区特色作物种质资源圃建设项目</t>
  </si>
  <si>
    <t>建设用地719亩，主要设置作物种质资源隔离圃、鉴定圃、保存圃、繁殖圃，并包含日光温室、网室，低温种质库1座。</t>
  </si>
  <si>
    <t>金沙江生态农业科技成果展示转化基地建设项目</t>
  </si>
  <si>
    <t>建260亩金沙江生态农业科技成果展示转化基地，配套温室、网室及物联网等基础设施。</t>
  </si>
  <si>
    <t>（二）林业产业</t>
  </si>
  <si>
    <r>
      <rPr>
        <sz val="10"/>
        <rFont val="宋体"/>
        <charset val="134"/>
      </rPr>
      <t>1、规划建设凤梨释迦、牛油果、芒果、澳洲坚果等热带亚热带特色经济林果基地</t>
    </r>
    <r>
      <rPr>
        <sz val="10"/>
        <rFont val="Times New Roman"/>
        <charset val="134"/>
      </rPr>
      <t xml:space="preserve"> 2</t>
    </r>
    <r>
      <rPr>
        <sz val="10"/>
        <rFont val="宋体"/>
        <charset val="134"/>
      </rPr>
      <t>万亩，每亩</t>
    </r>
    <r>
      <rPr>
        <sz val="10"/>
        <rFont val="Times New Roman"/>
        <charset val="134"/>
      </rPr>
      <t>1000</t>
    </r>
    <r>
      <rPr>
        <sz val="10"/>
        <rFont val="宋体"/>
        <charset val="134"/>
      </rPr>
      <t>元，投资</t>
    </r>
    <r>
      <rPr>
        <sz val="10"/>
        <rFont val="Times New Roman"/>
        <charset val="134"/>
      </rPr>
      <t>2000</t>
    </r>
    <r>
      <rPr>
        <sz val="10"/>
        <rFont val="宋体"/>
        <charset val="134"/>
      </rPr>
      <t>万元。2、规划建设黄檀、紫檀等珍贵用材林示范基地</t>
    </r>
    <r>
      <rPr>
        <sz val="10"/>
        <rFont val="Times New Roman"/>
        <charset val="134"/>
      </rPr>
      <t xml:space="preserve"> 1</t>
    </r>
    <r>
      <rPr>
        <sz val="10"/>
        <rFont val="宋体"/>
        <charset val="134"/>
      </rPr>
      <t>万亩，每亩</t>
    </r>
    <r>
      <rPr>
        <sz val="10"/>
        <rFont val="Times New Roman"/>
        <charset val="134"/>
      </rPr>
      <t>1000</t>
    </r>
    <r>
      <rPr>
        <sz val="10"/>
        <rFont val="宋体"/>
        <charset val="134"/>
      </rPr>
      <t>元，投资</t>
    </r>
    <r>
      <rPr>
        <sz val="10"/>
        <rFont val="Times New Roman"/>
        <charset val="134"/>
      </rPr>
      <t>1000</t>
    </r>
    <r>
      <rPr>
        <sz val="10"/>
        <rFont val="宋体"/>
        <charset val="134"/>
      </rPr>
      <t>万元。3、规划建设野生滇橄榄资源保护与开发利用示范基地</t>
    </r>
    <r>
      <rPr>
        <sz val="10"/>
        <rFont val="Times New Roman"/>
        <charset val="134"/>
      </rPr>
      <t>0.2</t>
    </r>
    <r>
      <rPr>
        <sz val="10"/>
        <rFont val="宋体"/>
        <charset val="134"/>
      </rPr>
      <t>万亩，投资</t>
    </r>
    <r>
      <rPr>
        <sz val="10"/>
        <rFont val="Times New Roman"/>
        <charset val="134"/>
      </rPr>
      <t>500</t>
    </r>
    <r>
      <rPr>
        <sz val="10"/>
        <rFont val="宋体"/>
        <charset val="134"/>
      </rPr>
      <t>万元。4、规划花椒提质增效改造</t>
    </r>
    <r>
      <rPr>
        <sz val="10"/>
        <rFont val="Times New Roman"/>
        <charset val="134"/>
      </rPr>
      <t>1</t>
    </r>
    <r>
      <rPr>
        <sz val="10"/>
        <rFont val="宋体"/>
        <charset val="134"/>
      </rPr>
      <t>万亩，每亩投资</t>
    </r>
    <r>
      <rPr>
        <sz val="10"/>
        <rFont val="Times New Roman"/>
        <charset val="134"/>
      </rPr>
      <t>500</t>
    </r>
    <r>
      <rPr>
        <sz val="10"/>
        <rFont val="宋体"/>
        <charset val="134"/>
      </rPr>
      <t>元，投资</t>
    </r>
    <r>
      <rPr>
        <sz val="10"/>
        <rFont val="Times New Roman"/>
        <charset val="134"/>
      </rPr>
      <t>500</t>
    </r>
    <r>
      <rPr>
        <sz val="10"/>
        <rFont val="宋体"/>
        <charset val="134"/>
      </rPr>
      <t>万元。5、规划种植沃柑等优质柑桔基地</t>
    </r>
    <r>
      <rPr>
        <sz val="10"/>
        <rFont val="Times New Roman"/>
        <charset val="134"/>
      </rPr>
      <t xml:space="preserve"> 0.5</t>
    </r>
    <r>
      <rPr>
        <sz val="10"/>
        <rFont val="宋体"/>
        <charset val="134"/>
      </rPr>
      <t>万亩，每亩</t>
    </r>
    <r>
      <rPr>
        <sz val="10"/>
        <rFont val="Times New Roman"/>
        <charset val="134"/>
      </rPr>
      <t>1000</t>
    </r>
    <r>
      <rPr>
        <sz val="10"/>
        <rFont val="宋体"/>
        <charset val="134"/>
      </rPr>
      <t>元，投资</t>
    </r>
    <r>
      <rPr>
        <sz val="10"/>
        <rFont val="Times New Roman"/>
        <charset val="134"/>
      </rPr>
      <t>500</t>
    </r>
    <r>
      <rPr>
        <sz val="10"/>
        <rFont val="宋体"/>
        <charset val="134"/>
      </rPr>
      <t>万元。6、规划种植优质冬桃</t>
    </r>
    <r>
      <rPr>
        <sz val="10"/>
        <rFont val="Times New Roman"/>
        <charset val="134"/>
      </rPr>
      <t>0.3</t>
    </r>
    <r>
      <rPr>
        <sz val="10"/>
        <rFont val="宋体"/>
        <charset val="134"/>
      </rPr>
      <t>万亩，每亩</t>
    </r>
    <r>
      <rPr>
        <sz val="10"/>
        <rFont val="Times New Roman"/>
        <charset val="134"/>
      </rPr>
      <t>1000</t>
    </r>
    <r>
      <rPr>
        <sz val="10"/>
        <rFont val="宋体"/>
        <charset val="134"/>
      </rPr>
      <t>元，投资</t>
    </r>
    <r>
      <rPr>
        <sz val="10"/>
        <rFont val="Times New Roman"/>
        <charset val="134"/>
      </rPr>
      <t>300</t>
    </r>
    <r>
      <rPr>
        <sz val="10"/>
        <rFont val="宋体"/>
        <charset val="134"/>
      </rPr>
      <t>万元。7、规划水蜜桃提质增效改造</t>
    </r>
    <r>
      <rPr>
        <sz val="10"/>
        <rFont val="Times New Roman"/>
        <charset val="134"/>
      </rPr>
      <t xml:space="preserve"> 1</t>
    </r>
    <r>
      <rPr>
        <sz val="10"/>
        <rFont val="宋体"/>
        <charset val="134"/>
      </rPr>
      <t>万亩，每亩</t>
    </r>
    <r>
      <rPr>
        <sz val="10"/>
        <rFont val="Times New Roman"/>
        <charset val="134"/>
      </rPr>
      <t>500</t>
    </r>
    <r>
      <rPr>
        <sz val="10"/>
        <rFont val="宋体"/>
        <charset val="134"/>
      </rPr>
      <t>元，投资</t>
    </r>
    <r>
      <rPr>
        <sz val="10"/>
        <rFont val="Times New Roman"/>
        <charset val="134"/>
      </rPr>
      <t>500</t>
    </r>
    <r>
      <rPr>
        <sz val="10"/>
        <rFont val="宋体"/>
        <charset val="134"/>
      </rPr>
      <t>万元。8、规划建设野生菌资源保护与开发利用示范基地</t>
    </r>
    <r>
      <rPr>
        <sz val="10"/>
        <rFont val="Times New Roman"/>
        <charset val="134"/>
      </rPr>
      <t xml:space="preserve"> 0.2</t>
    </r>
    <r>
      <rPr>
        <sz val="10"/>
        <rFont val="宋体"/>
        <charset val="134"/>
      </rPr>
      <t>万亩，每亩</t>
    </r>
    <r>
      <rPr>
        <sz val="10"/>
        <rFont val="Times New Roman"/>
        <charset val="134"/>
      </rPr>
      <t>1000</t>
    </r>
    <r>
      <rPr>
        <sz val="10"/>
        <rFont val="宋体"/>
        <charset val="134"/>
      </rPr>
      <t>元，投资</t>
    </r>
    <r>
      <rPr>
        <sz val="10"/>
        <rFont val="Times New Roman"/>
        <charset val="134"/>
      </rPr>
      <t>200</t>
    </r>
    <r>
      <rPr>
        <sz val="10"/>
        <rFont val="宋体"/>
        <charset val="134"/>
      </rPr>
      <t>万元。9、规划新建林下彝香山猪养殖基地</t>
    </r>
    <r>
      <rPr>
        <sz val="10"/>
        <rFont val="Times New Roman"/>
        <charset val="134"/>
      </rPr>
      <t xml:space="preserve"> 1</t>
    </r>
    <r>
      <rPr>
        <sz val="10"/>
        <rFont val="宋体"/>
        <charset val="134"/>
      </rPr>
      <t>个，年养殖规模</t>
    </r>
    <r>
      <rPr>
        <sz val="10"/>
        <rFont val="Times New Roman"/>
        <charset val="134"/>
      </rPr>
      <t>300</t>
    </r>
    <r>
      <rPr>
        <sz val="10"/>
        <rFont val="宋体"/>
        <charset val="134"/>
      </rPr>
      <t>头，出栏</t>
    </r>
    <r>
      <rPr>
        <sz val="10"/>
        <rFont val="Times New Roman"/>
        <charset val="134"/>
      </rPr>
      <t>200</t>
    </r>
    <r>
      <rPr>
        <sz val="10"/>
        <rFont val="宋体"/>
        <charset val="134"/>
      </rPr>
      <t>头，投资</t>
    </r>
    <r>
      <rPr>
        <sz val="10"/>
        <rFont val="Times New Roman"/>
        <charset val="134"/>
      </rPr>
      <t>300</t>
    </r>
    <r>
      <rPr>
        <sz val="10"/>
        <rFont val="宋体"/>
        <charset val="134"/>
      </rPr>
      <t>万元。10、规划在全县</t>
    </r>
    <r>
      <rPr>
        <sz val="10"/>
        <rFont val="Times New Roman"/>
        <charset val="134"/>
      </rPr>
      <t>10</t>
    </r>
    <r>
      <rPr>
        <sz val="10"/>
        <rFont val="宋体"/>
        <charset val="134"/>
      </rPr>
      <t>个乡镇开展经济林果栽培管理和提质增效技术培训</t>
    </r>
    <r>
      <rPr>
        <sz val="10"/>
        <rFont val="Times New Roman"/>
        <charset val="134"/>
      </rPr>
      <t>50</t>
    </r>
    <r>
      <rPr>
        <sz val="10"/>
        <rFont val="宋体"/>
        <charset val="134"/>
      </rPr>
      <t>期，共</t>
    </r>
    <r>
      <rPr>
        <sz val="10"/>
        <rFont val="Times New Roman"/>
        <charset val="134"/>
      </rPr>
      <t>3000</t>
    </r>
    <r>
      <rPr>
        <sz val="10"/>
        <rFont val="宋体"/>
        <charset val="134"/>
      </rPr>
      <t>人次，每人次</t>
    </r>
    <r>
      <rPr>
        <sz val="10"/>
        <rFont val="Times New Roman"/>
        <charset val="134"/>
      </rPr>
      <t>200</t>
    </r>
    <r>
      <rPr>
        <sz val="10"/>
        <rFont val="宋体"/>
        <charset val="134"/>
      </rPr>
      <t>元，投资</t>
    </r>
    <r>
      <rPr>
        <sz val="10"/>
        <rFont val="Times New Roman"/>
        <charset val="134"/>
      </rPr>
      <t>60</t>
    </r>
    <r>
      <rPr>
        <sz val="10"/>
        <rFont val="宋体"/>
        <charset val="134"/>
      </rPr>
      <t>万元。</t>
    </r>
  </si>
  <si>
    <t>元谋县有机中药材种植基地项目</t>
  </si>
  <si>
    <r>
      <rPr>
        <sz val="10"/>
        <rFont val="宋体"/>
        <charset val="134"/>
      </rPr>
      <t>建立林下有机中药材种植</t>
    </r>
    <r>
      <rPr>
        <sz val="10"/>
        <rFont val="Times New Roman"/>
        <charset val="134"/>
      </rPr>
      <t>0.5</t>
    </r>
    <r>
      <rPr>
        <sz val="10"/>
        <rFont val="宋体"/>
        <charset val="134"/>
      </rPr>
      <t>万亩：1、配套建设微、滴灌系统；2、建设育苗工厂，大棚、设施农业等基础设施。</t>
    </r>
  </si>
  <si>
    <t>（三）工业</t>
  </si>
  <si>
    <t>元谋县果然好农业科技有限公司生产基地果蔬保鲜冷藏建设项目</t>
  </si>
  <si>
    <r>
      <rPr>
        <sz val="10"/>
        <rFont val="宋体"/>
        <charset val="134"/>
      </rPr>
      <t>1、新增建设仓储冷藏、保鲜能力单座达</t>
    </r>
    <r>
      <rPr>
        <sz val="10"/>
        <rFont val="Times New Roman"/>
        <charset val="134"/>
      </rPr>
      <t>50</t>
    </r>
    <r>
      <rPr>
        <sz val="10"/>
        <rFont val="宋体"/>
        <charset val="134"/>
      </rPr>
      <t>吨的生鲜果蔬保鲜气调冷藏库</t>
    </r>
    <r>
      <rPr>
        <sz val="10"/>
        <rFont val="Times New Roman"/>
        <charset val="134"/>
      </rPr>
      <t xml:space="preserve"> 4</t>
    </r>
    <r>
      <rPr>
        <sz val="10"/>
        <rFont val="宋体"/>
        <charset val="134"/>
      </rPr>
      <t>座。2、建设</t>
    </r>
    <r>
      <rPr>
        <sz val="10"/>
        <rFont val="Times New Roman"/>
        <charset val="134"/>
      </rPr>
      <t>100</t>
    </r>
    <r>
      <rPr>
        <sz val="10"/>
        <rFont val="宋体"/>
        <charset val="134"/>
      </rPr>
      <t>平米果蔬检测中心一个及配套检测设施。3、预冷中心</t>
    </r>
    <r>
      <rPr>
        <sz val="10"/>
        <rFont val="Times New Roman"/>
        <charset val="134"/>
      </rPr>
      <t>3</t>
    </r>
    <r>
      <rPr>
        <sz val="10"/>
        <rFont val="宋体"/>
        <charset val="134"/>
      </rPr>
      <t>个及配套预冷设备</t>
    </r>
    <r>
      <rPr>
        <sz val="10"/>
        <rFont val="Times New Roman"/>
        <charset val="134"/>
      </rPr>
      <t>3</t>
    </r>
    <r>
      <rPr>
        <sz val="10"/>
        <rFont val="宋体"/>
        <charset val="134"/>
      </rPr>
      <t>套。4、建设产品质量溯源体系。5、建设水、电、路等配套设施。</t>
    </r>
  </si>
  <si>
    <t>元谋县铁矿资源勘探精选加工项目</t>
  </si>
  <si>
    <t>年产10万吨铁精粉加工生产线及配套设施。</t>
  </si>
  <si>
    <t>元谋县天然石英砂开采加工项目</t>
  </si>
  <si>
    <t>建设年采选商品级石英砂10万吨生产线及采场和配套设施工程。</t>
  </si>
  <si>
    <t>元谋县铂钯矿资源综合利用项目</t>
  </si>
  <si>
    <t>元谋县铂钯矿进行勘探、采选、加工。</t>
  </si>
  <si>
    <t>元谋县芦荟系列产品精深加工项目</t>
  </si>
  <si>
    <t>芦荟系列产品创新能力建设，改造厂房，更新研发设备。新增芦荟胶囊生产线建设。</t>
  </si>
  <si>
    <t>元谋县年产30000万只金属包装制品建设项目</t>
  </si>
  <si>
    <t>生产项目用地35.58亩，总建筑面积13181.27平方米；购置液压机、高速缝焊机、全自动751翻边机、全自动咖啡涨筋机、半自动缝焊机、半自动冲压机床、全自动高速封罐机、德国龙门冲等智能自动化设备450余台（套），建设数字化智能控制系统，建成500只/分钟饮料金属罐全自动化生产线、咖啡罐全自动化生产线、辣椒酱包装罐全自动化生产线、茶叶罐半自动化生产线等5条数字生产线，预计投产后可实现年产各类金属包装制品30000万只。</t>
  </si>
  <si>
    <t>元谋县30万平方米/年超薄复合石材生产线建设项目</t>
  </si>
  <si>
    <t>厂房、设备及附属设施建设。年产30万平方米超薄复合石材。</t>
  </si>
  <si>
    <t>元谋县管材生产线建设项目</t>
  </si>
  <si>
    <t>新型管材生产线及其配套设施建设。</t>
  </si>
  <si>
    <t>元谋县10万吨钢构件加工项目</t>
  </si>
  <si>
    <t>建设年产10万吨钢构件加工生产线及其配套设施。</t>
  </si>
  <si>
    <t>云南楚雄宝业铁塔实业有限公司年产5万吨钢结构构件生产建设项目</t>
  </si>
  <si>
    <t>前期租赁厂房生产，1年后新建标准化厂房（框架）建筑面积20000平方米，年产5万吨钢结构构件生产线1条。办公楼建筑面积2000平方米，及厂区水、电、路、绿化等配套设施。</t>
  </si>
  <si>
    <t>元谋县冻干、速冻蔬菜加工建设项目</t>
  </si>
  <si>
    <t>建设生产线5条,年加工原料总量达10万吨,配套加工原料基地10万亩,加工厂房10000平方米。</t>
  </si>
  <si>
    <t>元谋县农产品智能化精深加工建设项目</t>
  </si>
  <si>
    <t>建设10个农产品智能化精深加工企业。重点开发绿色休闲食品、蔬菜天然色素提取、粉汁蔬菜加工、果蔬饮品、畜禽水产品加工、副产物综合利用等，同时建设厂房、仓储等附属设施。</t>
  </si>
  <si>
    <t>元谋县畜禽屠宰加工体系建设项目</t>
  </si>
  <si>
    <t>1、征地30亩，建设生猪屠宰、生鲜猪肉仓储、排酸、冷藏、冷链运输设施设备、电力及其它生活附属设施，屠宰保鲜、仓储能力达80万头。2、征地3亩，建设家禽定点屠宰厂房2000平方米，配套相应屠宰和检疫设施设备，将县城家禽分散的屠宰户集中进行屠宰，便于集中检疫和保障家禽产品质量安全，建设统一的屠宰粪污处理设施。</t>
  </si>
  <si>
    <t>元谋县农业机械装备制造项目</t>
  </si>
  <si>
    <t>项目占地面积200亩,拟建设年产3000台畜牧机械类饲草饲料加工机械生产线。</t>
  </si>
  <si>
    <t>长江经济带绿色发展生态环境综合治理元谋县工业园区一水两污建设项目</t>
  </si>
  <si>
    <t>工业园区（金雷片区）长江经济带绿色发展生态环境综合治理建设项目，园区建设面积7.02平方公里，容纳人口约2.1万人，容纳企业约120户，新建垃圾转运站4座,扩建污水处理厂1座,自来水厂1座及附属设施。</t>
  </si>
  <si>
    <t>长江经济带绿色发展生态环境综合治理元谋县工业园区水土保持及生态修复治理项目</t>
  </si>
  <si>
    <t>场地平整8092.7亩；修建排水及防洪沟渠8公里；支砌挡土墙10万立方米；改造防护绿地1612.4亩，植树2.7平方公里。</t>
  </si>
  <si>
    <t>长江经济带绿色产业基地元谋县工业园区企业服务中心建设项目</t>
  </si>
  <si>
    <t>园区建设面积7.02平方公里，容纳人口约2.1万人，容纳企业约120户，新建综合服务中心5000平方米；园区保障性住房1000套。</t>
  </si>
  <si>
    <t>长江经济带绿色产业基地元谋县工业园区标准化厂房建设项目</t>
  </si>
  <si>
    <t>园区建设面积7.02平方公里，容纳人口约2.1万人，容纳企业约120户，新建标准化厂房176547.644平方米及附属设施。</t>
  </si>
  <si>
    <t>楚攀天然气元谋支线高压管网一期建设项目</t>
  </si>
  <si>
    <t>楚攀天然气元谋段高压管网建设项目新建管网40Km,其中新华大河边6号阀室至元谋工业园区为24.5公里，工业园区至元谋县城污水处理厂15.5公里；新建调压计量站2座，及配气站、储气库等附属设施。项目建成后主要满足元谋县城居民用气和元谋县黄瓜园工业园区工业企业用气，进一步降低居民生活支出和工业企业成本，也可满足管道沿线的平田乡、物茂乡、黄瓜园镇、元马镇居民用气需求。</t>
  </si>
  <si>
    <t>元谋县工业聚集区盐地箐片区道路建设项目</t>
  </si>
  <si>
    <t>盐地箐片区道路工程、挡墙、混凝土路面建设。</t>
  </si>
  <si>
    <t>元谋县西北片区绿色农产品净菜初加工园区建设项目</t>
  </si>
  <si>
    <t>项目总占地约50亩，新建净菜车间12000平方米，物流配送车间用房3000平方米，办公楼、宿舍楼、附属设施工程及场区绿化美化等。</t>
  </si>
  <si>
    <t>长江经济带绿色产业基地元谋县工业园区大数据中心建设项目</t>
  </si>
  <si>
    <t>园区大数据服务中心建设；配套装配大数据信息收集、分析处理系统；园区数字化构建及其配套设施。</t>
  </si>
  <si>
    <t>长江经济带绿色产业基地元谋县工业园区智能化管理基础设施建设</t>
  </si>
  <si>
    <t>构建园区3D数字模型并在数字模型的基础上构建园区AI系统；构建交通、安全、水土、消防等智能监测系统；构建智能化管理平台，整合大数据平台、招商引资平台及其他管理平台，形成完善的智能化管理系统。</t>
  </si>
  <si>
    <t>（四）文化旅游产业</t>
  </si>
  <si>
    <r>
      <rPr>
        <sz val="10"/>
        <rFont val="宋体"/>
        <charset val="134"/>
      </rPr>
      <t>“元谋人</t>
    </r>
    <r>
      <rPr>
        <sz val="10"/>
        <rFont val="Times New Roman"/>
        <charset val="134"/>
      </rPr>
      <t>”</t>
    </r>
    <r>
      <rPr>
        <sz val="10"/>
        <rFont val="宋体"/>
        <charset val="134"/>
      </rPr>
      <t>远古小镇建设（子项目）</t>
    </r>
  </si>
  <si>
    <r>
      <rPr>
        <sz val="10"/>
        <rFont val="宋体"/>
        <charset val="134"/>
      </rPr>
      <t>按照</t>
    </r>
    <r>
      <rPr>
        <sz val="10"/>
        <rFont val="Times New Roman"/>
        <charset val="134"/>
      </rPr>
      <t>4A</t>
    </r>
    <r>
      <rPr>
        <sz val="10"/>
        <rFont val="方正书宋_GBK"/>
        <charset val="134"/>
      </rPr>
      <t>级景区标准打造特色小镇。主要建设四大功能片区：</t>
    </r>
    <r>
      <rPr>
        <sz val="10"/>
        <rFont val="Times New Roman"/>
        <charset val="134"/>
      </rPr>
      <t>“</t>
    </r>
    <r>
      <rPr>
        <sz val="10"/>
        <rFont val="方正书宋_GBK"/>
        <charset val="134"/>
      </rPr>
      <t>元谋人</t>
    </r>
    <r>
      <rPr>
        <sz val="10"/>
        <rFont val="Times New Roman"/>
        <charset val="134"/>
      </rPr>
      <t>”</t>
    </r>
    <r>
      <rPr>
        <sz val="10"/>
        <rFont val="方正书宋_GBK"/>
        <charset val="134"/>
      </rPr>
      <t>养生园、</t>
    </r>
    <r>
      <rPr>
        <sz val="10"/>
        <rFont val="Times New Roman"/>
        <charset val="134"/>
      </rPr>
      <t>“</t>
    </r>
    <r>
      <rPr>
        <sz val="10"/>
        <rFont val="方正书宋_GBK"/>
        <charset val="134"/>
      </rPr>
      <t>元谋人</t>
    </r>
    <r>
      <rPr>
        <sz val="10"/>
        <rFont val="Times New Roman"/>
        <charset val="134"/>
      </rPr>
      <t>”</t>
    </r>
    <r>
      <rPr>
        <sz val="10"/>
        <rFont val="方正书宋_GBK"/>
        <charset val="134"/>
      </rPr>
      <t>文化园、远古温泉度假区、远古开心农场。</t>
    </r>
  </si>
  <si>
    <t>元谋腾飞自驾车运动营地主题酒店</t>
  </si>
  <si>
    <r>
      <rPr>
        <sz val="10"/>
        <rFont val="宋体"/>
        <charset val="134"/>
      </rPr>
      <t>项目总占地</t>
    </r>
    <r>
      <rPr>
        <sz val="10"/>
        <rFont val="Times New Roman"/>
        <charset val="134"/>
      </rPr>
      <t>1984</t>
    </r>
    <r>
      <rPr>
        <sz val="10"/>
        <rFont val="宋体"/>
        <charset val="134"/>
      </rPr>
      <t>亩，依托独特的土林地貌，环境苍凉古朴、荒芜大气，计划建设房车停放区、汽车旅馆、汽车检修保养车间、土林汽车越野赛道、娱乐休闲会所、自驾车俱乐部、帐篷酒店等特色住宿及配套基础设施。</t>
    </r>
  </si>
  <si>
    <r>
      <rPr>
        <sz val="10"/>
        <rFont val="宋体"/>
        <charset val="134"/>
      </rPr>
      <t>“元谋人</t>
    </r>
    <r>
      <rPr>
        <sz val="10"/>
        <rFont val="Times New Roman"/>
        <charset val="134"/>
      </rPr>
      <t>”</t>
    </r>
    <r>
      <rPr>
        <sz val="10"/>
        <rFont val="宋体"/>
        <charset val="134"/>
      </rPr>
      <t>世界公园旅游度假区</t>
    </r>
  </si>
  <si>
    <r>
      <rPr>
        <sz val="10"/>
        <rFont val="宋体"/>
        <charset val="134"/>
      </rPr>
      <t>项目总规划面积</t>
    </r>
    <r>
      <rPr>
        <sz val="10"/>
        <rFont val="Times New Roman"/>
        <charset val="134"/>
      </rPr>
      <t>27395</t>
    </r>
    <r>
      <rPr>
        <sz val="10"/>
        <rFont val="宋体"/>
        <charset val="134"/>
      </rPr>
      <t>亩，核心区规划面积</t>
    </r>
    <r>
      <rPr>
        <sz val="10"/>
        <rFont val="Times New Roman"/>
        <charset val="134"/>
      </rPr>
      <t>5258</t>
    </r>
    <r>
      <rPr>
        <sz val="10"/>
        <rFont val="宋体"/>
        <charset val="134"/>
      </rPr>
      <t>亩，建设用地面积</t>
    </r>
    <r>
      <rPr>
        <sz val="10"/>
        <rFont val="Times New Roman"/>
        <charset val="134"/>
      </rPr>
      <t>3258</t>
    </r>
    <r>
      <rPr>
        <sz val="10"/>
        <rFont val="宋体"/>
        <charset val="134"/>
      </rPr>
      <t>亩。以元谋古人类文化体验园、东方人类养生小镇、高原特色农业休闲观光园项目为支撑，分三期建设，实现集古人类文化博览与研学体验、温泉休闲度假与养生、高原特色农业休闲与观光为一体的具有国内知名、世界影响的国际文化研学、休闲旅游目的地。</t>
    </r>
  </si>
  <si>
    <t>元谋金沙湖生态旅游区</t>
  </si>
  <si>
    <r>
      <rPr>
        <sz val="10"/>
        <rFont val="宋体"/>
        <charset val="134"/>
      </rPr>
      <t>围绕</t>
    </r>
    <r>
      <rPr>
        <sz val="10"/>
        <rFont val="Times New Roman"/>
        <charset val="134"/>
      </rPr>
      <t>“</t>
    </r>
    <r>
      <rPr>
        <sz val="10"/>
        <rFont val="方正书宋_GBK"/>
        <charset val="134"/>
      </rPr>
      <t>一园两区</t>
    </r>
    <r>
      <rPr>
        <sz val="10"/>
        <rFont val="Times New Roman"/>
        <charset val="134"/>
      </rPr>
      <t>·</t>
    </r>
    <r>
      <rPr>
        <sz val="10"/>
        <rFont val="方正书宋_GBK"/>
        <charset val="134"/>
      </rPr>
      <t>两江四岸</t>
    </r>
    <r>
      <rPr>
        <sz val="10"/>
        <rFont val="Times New Roman"/>
        <charset val="134"/>
      </rPr>
      <t>”</t>
    </r>
    <r>
      <rPr>
        <sz val="10"/>
        <rFont val="方正书宋_GBK"/>
        <charset val="134"/>
      </rPr>
      <t>（长征国家文化公园、风景名胜区、旅游度假区；金沙江生态风光带、龙川江休闲景观带）总体布局，重点建设长征国家文化公园（红军纪念馆提升、棋盘山战斗遗址园、红色花海、红军街、龙街渡等）；金湖半岛（游客服务中心、休闲度假街区、热坝植物文化园等）；金沙湾（日灿金沙、土林景观公园、自然教育公园、水上运动基地、度假酒店群等）；阳光小镇（热坝农业公园、成昆铁路遗址艺术公园、避寒康养社区、田园乡村艺术营造、金沙之门、门户观景、汽车营地等）。</t>
    </r>
  </si>
  <si>
    <r>
      <rPr>
        <sz val="10"/>
        <rFont val="宋体"/>
        <charset val="134"/>
      </rPr>
      <t>“</t>
    </r>
    <r>
      <rPr>
        <sz val="10"/>
        <rFont val="方正书宋_GBK"/>
        <charset val="134"/>
      </rPr>
      <t>元谋人</t>
    </r>
    <r>
      <rPr>
        <sz val="10"/>
        <rFont val="Times New Roman"/>
        <charset val="134"/>
      </rPr>
      <t>”</t>
    </r>
    <r>
      <rPr>
        <sz val="10"/>
        <rFont val="方正书宋_GBK"/>
        <charset val="134"/>
      </rPr>
      <t>世界公园建设项目（子项目）</t>
    </r>
  </si>
  <si>
    <t>以元谋古人类文化体验园、东方人类养生小镇、高原特色农业休闲观光园项目为支撑 ，实现集古人类文化博览与研学体验、温泉休闲度假与养生、高原特色农业休闲与观光为一体的具有国内知名 、世界影响的国际文化研学、休闲旅游目的地。</t>
  </si>
  <si>
    <r>
      <rPr>
        <sz val="10"/>
        <rFont val="宋体"/>
        <charset val="134"/>
      </rPr>
      <t>元谋土林国家</t>
    </r>
    <r>
      <rPr>
        <sz val="10"/>
        <rFont val="Times New Roman"/>
        <charset val="134"/>
      </rPr>
      <t>4A</t>
    </r>
    <r>
      <rPr>
        <sz val="10"/>
        <rFont val="宋体"/>
        <charset val="134"/>
      </rPr>
      <t>级旅游景区改造提升项目</t>
    </r>
  </si>
  <si>
    <r>
      <rPr>
        <sz val="10"/>
        <rFont val="宋体"/>
        <charset val="134"/>
      </rPr>
      <t>按国家</t>
    </r>
    <r>
      <rPr>
        <sz val="10"/>
        <rFont val="Times New Roman"/>
        <charset val="134"/>
      </rPr>
      <t>5A</t>
    </r>
    <r>
      <rPr>
        <sz val="10"/>
        <rFont val="方正书宋_GBK"/>
        <charset val="134"/>
      </rPr>
      <t>级景区标准要求，巩固提升元谋土林国家</t>
    </r>
    <r>
      <rPr>
        <sz val="10"/>
        <rFont val="Times New Roman"/>
        <charset val="134"/>
      </rPr>
      <t>4A</t>
    </r>
    <r>
      <rPr>
        <sz val="10"/>
        <rFont val="方正书宋_GBK"/>
        <charset val="134"/>
      </rPr>
      <t>级景区，包括游客中心、旅游厕所、游步道、摄影栈道、停车场、景区内外指示牌等；增加文化内涵，新建土林美术馆，开发景区产品和旅游纪念品；在</t>
    </r>
    <r>
      <rPr>
        <sz val="10"/>
        <rFont val="Times New Roman"/>
        <charset val="134"/>
      </rPr>
      <t>“</t>
    </r>
    <r>
      <rPr>
        <sz val="10"/>
        <rFont val="方正书宋_GBK"/>
        <charset val="134"/>
      </rPr>
      <t>一机游</t>
    </r>
    <r>
      <rPr>
        <sz val="10"/>
        <rFont val="Times New Roman"/>
        <charset val="134"/>
      </rPr>
      <t>”</t>
    </r>
    <r>
      <rPr>
        <sz val="10"/>
        <rFont val="方正书宋_GBK"/>
        <charset val="134"/>
      </rPr>
      <t>基础上，提升景区智慧化建设。</t>
    </r>
  </si>
  <si>
    <t>元谋红军长征纪念馆建设项目</t>
  </si>
  <si>
    <t>依托现有自然资源、红色文化资源，融入元谋县金沙湖康养旅游度假区建设项目 ，建成一个红色文化、爱国主义教育与康养旅游相融合的红色旅游示范项目。</t>
  </si>
  <si>
    <r>
      <rPr>
        <sz val="10"/>
        <rFont val="宋体"/>
        <charset val="134"/>
      </rPr>
      <t>“元谋人</t>
    </r>
    <r>
      <rPr>
        <sz val="10"/>
        <rFont val="Times New Roman"/>
        <charset val="134"/>
      </rPr>
      <t>”</t>
    </r>
    <r>
      <rPr>
        <sz val="10"/>
        <rFont val="宋体"/>
        <charset val="134"/>
      </rPr>
      <t>遗址公园建设项目</t>
    </r>
  </si>
  <si>
    <t>建设瞭望塔及电视监控体系，完成牛肩包地层观察台以及郭家包、牛肩包文物展示区建设；实施环境工程、绿化工程；完善公厕、垃圾收集等环境卫生设施；完善元谋人博物馆文物（标本）整理、修复、保管及展厅设施。</t>
  </si>
  <si>
    <t>元谋县智慧博物馆建设项目</t>
  </si>
  <si>
    <t>对元谋人博物馆提升改造，融入声光电等技术展示文物，布展新展厅，对乌东德水电站保护性发掘文物进行展示 ，增加高科技互动厅。赋能博物馆综合管理，包括馆内客流分析（客流统计、游客画像、来源地分析等）。文物保护（温湿度、光照、空气颗粒度等监控分析）、物联管理（视频监控、显示屏控制、展厅灯光管理等）以及应急指挥（应急播音、客流告警、应急调度等）。同时赋能游客服务系统，游客可通过该系统进行馆内导览、门票预约、云上观博等。</t>
  </si>
  <si>
    <t>元谋元马古镇建设项目</t>
  </si>
  <si>
    <t>结合元谋县棚户区改造，建设休闲活动广场、小镇景观、休闲活动中心、购物区、餐饮、商业街、步行街、特色商品展示区等。</t>
  </si>
  <si>
    <t>元谋县全域旅游公共服务设施建设项目</t>
  </si>
  <si>
    <r>
      <rPr>
        <sz val="10"/>
        <rFont val="宋体"/>
        <charset val="134"/>
      </rPr>
      <t>项目规划总用地面积</t>
    </r>
    <r>
      <rPr>
        <sz val="10"/>
        <rFont val="Times New Roman"/>
        <charset val="134"/>
      </rPr>
      <t>60</t>
    </r>
    <r>
      <rPr>
        <sz val="10"/>
        <rFont val="宋体"/>
        <charset val="134"/>
      </rPr>
      <t>亩。项目主要建设内容包括：旅游综合服务区、农特产品展示交易区和休闲街区，同时完善项目区内道路、停车场、绿化景观及市政综合管网工程等。项目区总建筑面积</t>
    </r>
    <r>
      <rPr>
        <sz val="10"/>
        <rFont val="Times New Roman"/>
        <charset val="134"/>
      </rPr>
      <t>48000</t>
    </r>
    <r>
      <rPr>
        <sz val="10"/>
        <rFont val="宋体"/>
        <charset val="134"/>
      </rPr>
      <t>平方米，包括：旅游综合服务区</t>
    </r>
    <r>
      <rPr>
        <sz val="10"/>
        <rFont val="Times New Roman"/>
        <charset val="134"/>
      </rPr>
      <t>9600</t>
    </r>
    <r>
      <rPr>
        <sz val="10"/>
        <rFont val="宋体"/>
        <charset val="134"/>
      </rPr>
      <t>平方米，农特产品展示交易区</t>
    </r>
    <r>
      <rPr>
        <sz val="10"/>
        <rFont val="Times New Roman"/>
        <charset val="134"/>
      </rPr>
      <t>19200</t>
    </r>
    <r>
      <rPr>
        <sz val="10"/>
        <rFont val="宋体"/>
        <charset val="134"/>
      </rPr>
      <t>平方米，休闲街区</t>
    </r>
    <r>
      <rPr>
        <sz val="10"/>
        <rFont val="Times New Roman"/>
        <charset val="134"/>
      </rPr>
      <t>19200</t>
    </r>
    <r>
      <rPr>
        <sz val="10"/>
        <rFont val="宋体"/>
        <charset val="134"/>
      </rPr>
      <t>平方米。</t>
    </r>
  </si>
  <si>
    <t>元谋古人类龙山云顶半山酒店</t>
  </si>
  <si>
    <r>
      <rPr>
        <sz val="10"/>
        <rFont val="宋体"/>
        <charset val="134"/>
      </rPr>
      <t>酒店总用地面积</t>
    </r>
    <r>
      <rPr>
        <sz val="10"/>
        <rFont val="Times New Roman"/>
        <charset val="134"/>
      </rPr>
      <t>58551.88</t>
    </r>
    <r>
      <rPr>
        <sz val="10"/>
        <rFont val="宋体"/>
        <charset val="134"/>
      </rPr>
      <t>平方米，总建筑面积</t>
    </r>
    <r>
      <rPr>
        <sz val="10"/>
        <rFont val="Times New Roman"/>
        <charset val="134"/>
      </rPr>
      <t>19732.66</t>
    </r>
    <r>
      <rPr>
        <sz val="10"/>
        <rFont val="宋体"/>
        <charset val="134"/>
      </rPr>
      <t>平方米、建筑占地面积</t>
    </r>
    <r>
      <rPr>
        <sz val="10"/>
        <rFont val="Times New Roman"/>
        <charset val="134"/>
      </rPr>
      <t>10189.87</t>
    </r>
    <r>
      <rPr>
        <sz val="10"/>
        <rFont val="宋体"/>
        <charset val="134"/>
      </rPr>
      <t>平方米，建筑密度</t>
    </r>
    <r>
      <rPr>
        <sz val="10"/>
        <rFont val="Times New Roman"/>
        <charset val="134"/>
      </rPr>
      <t>17.40%</t>
    </r>
    <r>
      <rPr>
        <sz val="10"/>
        <rFont val="宋体"/>
        <charset val="134"/>
      </rPr>
      <t>，容积率</t>
    </r>
    <r>
      <rPr>
        <sz val="10"/>
        <rFont val="Times New Roman"/>
        <charset val="134"/>
      </rPr>
      <t>0.34</t>
    </r>
    <r>
      <rPr>
        <sz val="10"/>
        <rFont val="宋体"/>
        <charset val="134"/>
      </rPr>
      <t>，绿地率</t>
    </r>
    <r>
      <rPr>
        <sz val="10"/>
        <rFont val="Times New Roman"/>
        <charset val="134"/>
      </rPr>
      <t>64.05%</t>
    </r>
    <r>
      <rPr>
        <sz val="10"/>
        <rFont val="宋体"/>
        <charset val="134"/>
      </rPr>
      <t>、酒店为独立院落式温泉酒店，拟建设</t>
    </r>
    <r>
      <rPr>
        <sz val="10"/>
        <rFont val="Times New Roman"/>
        <charset val="134"/>
      </rPr>
      <t>21</t>
    </r>
    <r>
      <rPr>
        <sz val="10"/>
        <rFont val="宋体"/>
        <charset val="134"/>
      </rPr>
      <t>幢独立院落、停车位</t>
    </r>
    <r>
      <rPr>
        <sz val="10"/>
        <rFont val="Times New Roman"/>
        <charset val="134"/>
      </rPr>
      <t>178</t>
    </r>
    <r>
      <rPr>
        <sz val="10"/>
        <rFont val="宋体"/>
        <charset val="134"/>
      </rPr>
      <t>个。</t>
    </r>
  </si>
  <si>
    <r>
      <rPr>
        <sz val="10"/>
        <rFont val="宋体"/>
        <charset val="134"/>
      </rPr>
      <t>凤凰山</t>
    </r>
    <r>
      <rPr>
        <sz val="10"/>
        <rFont val="Times New Roman"/>
        <charset val="134"/>
      </rPr>
      <t>—</t>
    </r>
    <r>
      <rPr>
        <sz val="10"/>
        <rFont val="宋体"/>
        <charset val="134"/>
      </rPr>
      <t>平田土林、元双路</t>
    </r>
    <r>
      <rPr>
        <sz val="10"/>
        <rFont val="Times New Roman"/>
        <charset val="134"/>
      </rPr>
      <t>-</t>
    </r>
    <r>
      <rPr>
        <sz val="10"/>
        <rFont val="宋体"/>
        <charset val="134"/>
      </rPr>
      <t>华竹公路</t>
    </r>
    <r>
      <rPr>
        <sz val="10"/>
        <rFont val="Times New Roman"/>
        <charset val="134"/>
      </rPr>
      <t>-</t>
    </r>
    <r>
      <rPr>
        <sz val="10"/>
        <rFont val="宋体"/>
        <charset val="134"/>
      </rPr>
      <t>平田土林生态农业观光旅游长廊</t>
    </r>
  </si>
  <si>
    <t>公路沿线绿化、美化、亮化；乡村振兴建设；一村一品特色农业种植；民宿等乡村旅游建设。</t>
  </si>
  <si>
    <t>元谋县黄瓜园湿地公园康养建设项目</t>
  </si>
  <si>
    <r>
      <rPr>
        <sz val="10"/>
        <rFont val="宋体"/>
        <charset val="134"/>
      </rPr>
      <t>项目占地</t>
    </r>
    <r>
      <rPr>
        <sz val="10"/>
        <rFont val="Times New Roman"/>
        <charset val="134"/>
      </rPr>
      <t>1300</t>
    </r>
    <r>
      <rPr>
        <sz val="10"/>
        <rFont val="方正书宋_GBK"/>
        <charset val="134"/>
      </rPr>
      <t>亩，建设湿地公园景观恢复提升区、公园文化旅游区、鸟类生态区、中国云南闭合龟博物馆、热带净水鱼养殖区、特色水果种植区、有机蔬菜种植区、花卉种植观赏区及养生养老居住区等项目</t>
    </r>
    <r>
      <rPr>
        <sz val="10"/>
        <rFont val="Times New Roman"/>
        <charset val="134"/>
      </rPr>
      <t xml:space="preserve"> </t>
    </r>
    <r>
      <rPr>
        <sz val="10"/>
        <rFont val="方正书宋_GBK"/>
        <charset val="134"/>
      </rPr>
      <t>。</t>
    </r>
  </si>
  <si>
    <t>元谋县金沙湖红色旅游基础设施建设项目</t>
  </si>
  <si>
    <r>
      <rPr>
        <sz val="10"/>
        <rFont val="宋体"/>
        <charset val="134"/>
      </rPr>
      <t>项目建设地点位于元谋县江边乡，主要修建</t>
    </r>
    <r>
      <rPr>
        <sz val="10"/>
        <rFont val="Times New Roman"/>
        <charset val="134"/>
      </rPr>
      <t>12</t>
    </r>
    <r>
      <rPr>
        <sz val="10"/>
        <rFont val="方正书宋_GBK"/>
        <charset val="134"/>
      </rPr>
      <t>米宽主干道路</t>
    </r>
    <r>
      <rPr>
        <sz val="10"/>
        <rFont val="Times New Roman"/>
        <charset val="134"/>
      </rPr>
      <t>10</t>
    </r>
    <r>
      <rPr>
        <sz val="10"/>
        <rFont val="方正书宋_GBK"/>
        <charset val="134"/>
      </rPr>
      <t>公里，</t>
    </r>
    <r>
      <rPr>
        <sz val="10"/>
        <rFont val="Times New Roman"/>
        <charset val="134"/>
      </rPr>
      <t>6</t>
    </r>
    <r>
      <rPr>
        <sz val="10"/>
        <rFont val="方正书宋_GBK"/>
        <charset val="134"/>
      </rPr>
      <t>米宽次干道路</t>
    </r>
    <r>
      <rPr>
        <sz val="10"/>
        <rFont val="Times New Roman"/>
        <charset val="134"/>
      </rPr>
      <t>20</t>
    </r>
    <r>
      <rPr>
        <sz val="10"/>
        <rFont val="方正书宋_GBK"/>
        <charset val="134"/>
      </rPr>
      <t>公里，道路两侧绿化</t>
    </r>
    <r>
      <rPr>
        <sz val="10"/>
        <rFont val="Times New Roman"/>
        <charset val="134"/>
      </rPr>
      <t>30</t>
    </r>
    <r>
      <rPr>
        <sz val="10"/>
        <rFont val="方正书宋_GBK"/>
        <charset val="134"/>
      </rPr>
      <t>公里，路灯</t>
    </r>
    <r>
      <rPr>
        <sz val="10"/>
        <rFont val="Times New Roman"/>
        <charset val="134"/>
      </rPr>
      <t>1000</t>
    </r>
    <r>
      <rPr>
        <sz val="10"/>
        <rFont val="方正书宋_GBK"/>
        <charset val="134"/>
      </rPr>
      <t>盏，雨污分流管道</t>
    </r>
    <r>
      <rPr>
        <sz val="10"/>
        <rFont val="Times New Roman"/>
        <charset val="134"/>
      </rPr>
      <t>30</t>
    </r>
    <r>
      <rPr>
        <sz val="10"/>
        <rFont val="方正书宋_GBK"/>
        <charset val="134"/>
      </rPr>
      <t>公里，具备日处理污水</t>
    </r>
    <r>
      <rPr>
        <sz val="10"/>
        <rFont val="Times New Roman"/>
        <charset val="134"/>
      </rPr>
      <t>1400</t>
    </r>
    <r>
      <rPr>
        <sz val="10"/>
        <rFont val="方正书宋_GBK"/>
        <charset val="134"/>
      </rPr>
      <t>吨规模的污水处理站</t>
    </r>
    <r>
      <rPr>
        <sz val="10"/>
        <rFont val="Times New Roman"/>
        <charset val="134"/>
      </rPr>
      <t>1</t>
    </r>
    <r>
      <rPr>
        <sz val="10"/>
        <rFont val="方正书宋_GBK"/>
        <charset val="134"/>
      </rPr>
      <t>座，</t>
    </r>
    <r>
      <rPr>
        <sz val="10"/>
        <rFont val="Times New Roman"/>
        <charset val="134"/>
      </rPr>
      <t>10</t>
    </r>
    <r>
      <rPr>
        <sz val="10"/>
        <rFont val="方正书宋_GBK"/>
        <charset val="134"/>
      </rPr>
      <t>千伏输电线路</t>
    </r>
    <r>
      <rPr>
        <sz val="10"/>
        <rFont val="Times New Roman"/>
        <charset val="134"/>
      </rPr>
      <t>30</t>
    </r>
    <r>
      <rPr>
        <sz val="10"/>
        <rFont val="方正书宋_GBK"/>
        <charset val="134"/>
      </rPr>
      <t>公里，</t>
    </r>
    <r>
      <rPr>
        <sz val="10"/>
        <rFont val="Times New Roman"/>
        <charset val="134"/>
      </rPr>
      <t>110</t>
    </r>
    <r>
      <rPr>
        <sz val="10"/>
        <rFont val="方正书宋_GBK"/>
        <charset val="134"/>
      </rPr>
      <t>千伏变电站一座，供水管道</t>
    </r>
    <r>
      <rPr>
        <sz val="10"/>
        <rFont val="Times New Roman"/>
        <charset val="134"/>
      </rPr>
      <t>50</t>
    </r>
    <r>
      <rPr>
        <sz val="10"/>
        <rFont val="方正书宋_GBK"/>
        <charset val="134"/>
      </rPr>
      <t>公里，景区旅游厕所</t>
    </r>
    <r>
      <rPr>
        <sz val="10"/>
        <rFont val="Times New Roman"/>
        <charset val="134"/>
      </rPr>
      <t>5</t>
    </r>
    <r>
      <rPr>
        <sz val="10"/>
        <rFont val="方正书宋_GBK"/>
        <charset val="134"/>
      </rPr>
      <t>座、码头</t>
    </r>
    <r>
      <rPr>
        <sz val="10"/>
        <rFont val="Times New Roman"/>
        <charset val="134"/>
      </rPr>
      <t>1</t>
    </r>
    <r>
      <rPr>
        <sz val="10"/>
        <rFont val="方正书宋_GBK"/>
        <charset val="134"/>
      </rPr>
      <t>座，停车场、换乘中心，旅游资源抢救性开发茶马古道、日灿金沙、红军渡口爱国主义教育基地各一处，智慧旅游及通信设施建设等。</t>
    </r>
  </si>
  <si>
    <t>元谋县羊街民族文化旅游小镇建设项目</t>
  </si>
  <si>
    <r>
      <rPr>
        <sz val="10"/>
        <rFont val="宋体"/>
        <charset val="134"/>
      </rPr>
      <t>创建省级旅游小镇、国家</t>
    </r>
    <r>
      <rPr>
        <sz val="10"/>
        <rFont val="Times New Roman"/>
        <charset val="134"/>
      </rPr>
      <t>3A</t>
    </r>
    <r>
      <rPr>
        <sz val="10"/>
        <rFont val="方正书宋_GBK"/>
        <charset val="134"/>
      </rPr>
      <t>级景区，突出传统村落和彝族（红彝）、苗族文化特色，加强古村落保护修缮，改造建筑风貌特色，建设休闲商业街区、基础设施和配套服务设施，加强绿化美化等，建成文化特色鲜明、生态环境优美、旅游氛围浓郁、服务优质的民族文化旅游特色小镇。</t>
    </r>
  </si>
  <si>
    <t>元谋县老城历史文化小镇建设项目</t>
  </si>
  <si>
    <t>突出老城历史文化特色，修复古民居、古街道、古城墙，改造集镇建筑风貌特色，建设休闲商业街区、基础设施和配套服务设施，加强绿化美化等，建成历史文化特色鲜明、休闲舒适、服务优质的历史文化小镇。</t>
  </si>
  <si>
    <t>元谋县平田生态农业观光采摘旅游小镇建设项目</t>
  </si>
  <si>
    <t>以乡政府驻地及周边区域高原特色农业种植为依托 ，结合生态农业游憩建设，改造集镇风貌特色，建设配套服务设施，加强绿化美化等，建成集土林观光、摄影摄像、农事体验等为一体的生态农业小镇。</t>
  </si>
  <si>
    <t>元谋县姜驿历史文化小镇建设项目</t>
  </si>
  <si>
    <r>
      <rPr>
        <sz val="10"/>
        <rFont val="宋体"/>
        <charset val="134"/>
      </rPr>
      <t>突出川滇古驿道和</t>
    </r>
    <r>
      <rPr>
        <sz val="10"/>
        <rFont val="Times New Roman"/>
        <charset val="134"/>
      </rPr>
      <t>“</t>
    </r>
    <r>
      <rPr>
        <sz val="10"/>
        <rFont val="宋体"/>
        <charset val="134"/>
      </rPr>
      <t>入滇第一镇</t>
    </r>
    <r>
      <rPr>
        <sz val="10"/>
        <rFont val="Times New Roman"/>
        <charset val="134"/>
      </rPr>
      <t>”</t>
    </r>
    <r>
      <rPr>
        <sz val="10"/>
        <rFont val="宋体"/>
        <charset val="134"/>
      </rPr>
      <t>区位优势，抓住川滇高速路、乌东德电站建设机遇，超前谋划建设，建成集古驿道文化、红色文化、民族风情体验、恐龙遗址探秘、休闲农业等为一体的历史文化小镇。</t>
    </r>
  </si>
  <si>
    <t>元谋傈僳族第一村农旅融合特色小镇建设项目</t>
  </si>
  <si>
    <r>
      <rPr>
        <sz val="10"/>
        <rFont val="宋体"/>
        <charset val="134"/>
      </rPr>
      <t>建设傈僳匠人街、傈僳文化创意园、文化传习所、傈僳族阿考广场、傈僳形象酒店、傈僳特色商业街、傈僳十乐坊、水果王国小镇、游客接待中心、旅游公厕、生态停车场、滨湖湿地公园等。按照</t>
    </r>
    <r>
      <rPr>
        <sz val="10"/>
        <rFont val="Times New Roman"/>
        <charset val="134"/>
      </rPr>
      <t>3A</t>
    </r>
    <r>
      <rPr>
        <sz val="10"/>
        <rFont val="宋体"/>
        <charset val="134"/>
      </rPr>
      <t>级景区要求打造特色小镇。</t>
    </r>
  </si>
  <si>
    <t>元谋人世界公园项目</t>
  </si>
  <si>
    <r>
      <rPr>
        <sz val="10"/>
        <rFont val="宋体"/>
        <charset val="134"/>
      </rPr>
      <t>规划面积</t>
    </r>
    <r>
      <rPr>
        <sz val="10"/>
        <rFont val="Times New Roman"/>
        <charset val="134"/>
      </rPr>
      <t>27395</t>
    </r>
    <r>
      <rPr>
        <sz val="10"/>
        <rFont val="宋体"/>
        <charset val="134"/>
      </rPr>
      <t>亩，其中核心区</t>
    </r>
    <r>
      <rPr>
        <sz val="10"/>
        <rFont val="Times New Roman"/>
        <charset val="134"/>
      </rPr>
      <t>5258</t>
    </r>
    <r>
      <rPr>
        <sz val="10"/>
        <rFont val="宋体"/>
        <charset val="134"/>
      </rPr>
      <t>亩，项目计划完成五洲小镇主体工程建设</t>
    </r>
    <r>
      <rPr>
        <sz val="10"/>
        <rFont val="Times New Roman"/>
        <charset val="134"/>
      </rPr>
      <t xml:space="preserve"> </t>
    </r>
    <r>
      <rPr>
        <sz val="10"/>
        <rFont val="宋体"/>
        <charset val="134"/>
      </rPr>
      <t>，打造五洲小镇体验中心；完成</t>
    </r>
    <r>
      <rPr>
        <sz val="10"/>
        <rFont val="Times New Roman"/>
        <charset val="134"/>
      </rPr>
      <t>“</t>
    </r>
    <r>
      <rPr>
        <sz val="10"/>
        <rFont val="宋体"/>
        <charset val="134"/>
      </rPr>
      <t>元谋人</t>
    </r>
    <r>
      <rPr>
        <sz val="10"/>
        <rFont val="Times New Roman"/>
        <charset val="134"/>
      </rPr>
      <t>”</t>
    </r>
    <r>
      <rPr>
        <sz val="10"/>
        <rFont val="宋体"/>
        <charset val="134"/>
      </rPr>
      <t>文化园主体工程建设，建成东方人类祭祀主题公园；完成龙山颐谷休闲度假区体验中心建设</t>
    </r>
    <r>
      <rPr>
        <sz val="10"/>
        <rFont val="Times New Roman"/>
        <charset val="134"/>
      </rPr>
      <t xml:space="preserve"> </t>
    </r>
    <r>
      <rPr>
        <sz val="10"/>
        <rFont val="宋体"/>
        <charset val="134"/>
      </rPr>
      <t>，建成世界级休闲养生基地；完成热坝田园山谷休闲区生态修复，围绕</t>
    </r>
    <r>
      <rPr>
        <sz val="10"/>
        <rFont val="Times New Roman"/>
        <charset val="134"/>
      </rPr>
      <t>“</t>
    </r>
    <r>
      <rPr>
        <sz val="10"/>
        <rFont val="宋体"/>
        <charset val="134"/>
      </rPr>
      <t>绿水青山就是金山银山</t>
    </r>
    <r>
      <rPr>
        <sz val="10"/>
        <rFont val="Times New Roman"/>
        <charset val="134"/>
      </rPr>
      <t>”</t>
    </r>
    <r>
      <rPr>
        <sz val="10"/>
        <rFont val="宋体"/>
        <charset val="134"/>
      </rPr>
      <t>的思路，建成云南省高原特色农业休闲观光园</t>
    </r>
    <r>
      <rPr>
        <sz val="10"/>
        <rFont val="Times New Roman"/>
        <charset val="134"/>
      </rPr>
      <t xml:space="preserve"> </t>
    </r>
    <r>
      <rPr>
        <sz val="10"/>
        <rFont val="宋体"/>
        <charset val="134"/>
      </rPr>
      <t>。</t>
    </r>
  </si>
  <si>
    <t>元谋县森林康养产业融合生态园项目</t>
  </si>
  <si>
    <r>
      <rPr>
        <sz val="10"/>
        <rFont val="宋体"/>
        <charset val="134"/>
      </rPr>
      <t>1、村居文化纪念馆</t>
    </r>
    <r>
      <rPr>
        <sz val="10"/>
        <rFont val="Times New Roman"/>
        <charset val="134"/>
      </rPr>
      <t>20</t>
    </r>
    <r>
      <rPr>
        <sz val="10"/>
        <rFont val="宋体"/>
        <charset val="134"/>
      </rPr>
      <t>亩。2、森林生态医养康养中心</t>
    </r>
    <r>
      <rPr>
        <sz val="10"/>
        <rFont val="Times New Roman"/>
        <charset val="134"/>
      </rPr>
      <t>60</t>
    </r>
    <r>
      <rPr>
        <sz val="10"/>
        <rFont val="宋体"/>
        <charset val="134"/>
      </rPr>
      <t>亩。3、林下经济产业园</t>
    </r>
    <r>
      <rPr>
        <sz val="10"/>
        <rFont val="Times New Roman"/>
        <charset val="134"/>
      </rPr>
      <t>2200</t>
    </r>
    <r>
      <rPr>
        <sz val="10"/>
        <rFont val="宋体"/>
        <charset val="134"/>
      </rPr>
      <t>亩。4、森林生态采摘</t>
    </r>
    <r>
      <rPr>
        <sz val="10"/>
        <rFont val="Times New Roman"/>
        <charset val="134"/>
      </rPr>
      <t>200</t>
    </r>
    <r>
      <rPr>
        <sz val="10"/>
        <rFont val="宋体"/>
        <charset val="134"/>
      </rPr>
      <t>亩。5、森林药用植物基地</t>
    </r>
    <r>
      <rPr>
        <sz val="10"/>
        <rFont val="Times New Roman"/>
        <charset val="134"/>
      </rPr>
      <t>260</t>
    </r>
    <r>
      <rPr>
        <sz val="10"/>
        <rFont val="宋体"/>
        <charset val="134"/>
      </rPr>
      <t>亩。6、森林户外拓展基地</t>
    </r>
    <r>
      <rPr>
        <sz val="10"/>
        <rFont val="Times New Roman"/>
        <charset val="134"/>
      </rPr>
      <t>60</t>
    </r>
    <r>
      <rPr>
        <sz val="10"/>
        <rFont val="宋体"/>
        <charset val="134"/>
      </rPr>
      <t>亩。7、森林生态养殖</t>
    </r>
    <r>
      <rPr>
        <sz val="10"/>
        <rFont val="Times New Roman"/>
        <charset val="134"/>
      </rPr>
      <t>100</t>
    </r>
    <r>
      <rPr>
        <sz val="10"/>
        <rFont val="宋体"/>
        <charset val="134"/>
      </rPr>
      <t>亩。8、配套基础设施、景观设施工程</t>
    </r>
    <r>
      <rPr>
        <sz val="10"/>
        <rFont val="Times New Roman"/>
        <charset val="134"/>
      </rPr>
      <t>100</t>
    </r>
    <r>
      <rPr>
        <sz val="10"/>
        <rFont val="宋体"/>
        <charset val="134"/>
      </rPr>
      <t>亩。</t>
    </r>
  </si>
  <si>
    <r>
      <rPr>
        <sz val="10"/>
        <rFont val="宋体"/>
        <charset val="134"/>
      </rPr>
      <t>“成昆铁路</t>
    </r>
    <r>
      <rPr>
        <sz val="10"/>
        <rFont val="Times New Roman"/>
        <charset val="134"/>
      </rPr>
      <t>”</t>
    </r>
    <r>
      <rPr>
        <sz val="10"/>
        <rFont val="宋体"/>
        <charset val="134"/>
      </rPr>
      <t>元谋段乌东德水电站建设遗存文旅休闲综合体验项目</t>
    </r>
  </si>
  <si>
    <r>
      <rPr>
        <sz val="10"/>
        <rFont val="宋体"/>
        <charset val="134"/>
      </rPr>
      <t>将旧铁路轨道进行保护再利用，引入互动体验的创意业态，将铁路全线打造成具有浪漫时尚气息 ，以黄瓜园铁路线为起点，终点至金沙湖，长约</t>
    </r>
    <r>
      <rPr>
        <sz val="10"/>
        <rFont val="Times New Roman"/>
        <charset val="134"/>
      </rPr>
      <t>10</t>
    </r>
    <r>
      <rPr>
        <sz val="10"/>
        <rFont val="方正书宋_GBK"/>
        <charset val="134"/>
      </rPr>
      <t>公里，还将铁路两侧原有仓库、站台、设备用房等老旧建筑进行加固改造，同主题引入餐饮、书店、户外酒吧等休闲服务项目，以及铁路主题餐饮、旅馆等各主题公园业态。呈现出火车铁路文化与自然资源相融合博览盛景</t>
    </r>
    <r>
      <rPr>
        <sz val="10"/>
        <rFont val="Times New Roman"/>
        <charset val="134"/>
      </rPr>
      <t xml:space="preserve"> </t>
    </r>
    <r>
      <rPr>
        <sz val="10"/>
        <rFont val="方正书宋_GBK"/>
        <charset val="134"/>
      </rPr>
      <t>，使之逐渐发展成为成昆铁路线的重要观光景点。</t>
    </r>
  </si>
  <si>
    <t>元谋县班果土林旅游景区提升建设项目</t>
  </si>
  <si>
    <r>
      <rPr>
        <sz val="10"/>
        <rFont val="宋体"/>
        <charset val="134"/>
      </rPr>
      <t>建设影视拍摄基地、沙滩体育健身基地</t>
    </r>
    <r>
      <rPr>
        <sz val="10"/>
        <rFont val="Times New Roman"/>
        <charset val="134"/>
      </rPr>
      <t>,</t>
    </r>
    <r>
      <rPr>
        <sz val="10"/>
        <rFont val="方正书宋_GBK"/>
        <charset val="134"/>
      </rPr>
      <t>基础设施建设等。项目总投资</t>
    </r>
    <r>
      <rPr>
        <sz val="10"/>
        <rFont val="Times New Roman"/>
        <charset val="134"/>
      </rPr>
      <t>25000</t>
    </r>
    <r>
      <rPr>
        <sz val="10"/>
        <rFont val="方正书宋_GBK"/>
        <charset val="134"/>
      </rPr>
      <t>万元。</t>
    </r>
  </si>
  <si>
    <t>元谋县凉山彝族文化体验度假区建设项目</t>
  </si>
  <si>
    <t>建设主入口区、避暑休闲度假区、彝家风情体验区、活佛寺宗教朝觐旅游区、特色文化旅游乡村、基础设施与配套设施等。</t>
  </si>
  <si>
    <t>元谋县新华乡浪巴休闲旅游度假区综合开发项目</t>
  </si>
  <si>
    <r>
      <rPr>
        <sz val="10"/>
        <rFont val="宋体"/>
        <charset val="134"/>
      </rPr>
      <t>新华乡生态旅游小镇区划为</t>
    </r>
    <r>
      <rPr>
        <sz val="10"/>
        <rFont val="Times New Roman"/>
        <charset val="134"/>
      </rPr>
      <t>:</t>
    </r>
    <r>
      <rPr>
        <sz val="10"/>
        <rFont val="宋体"/>
        <charset val="134"/>
      </rPr>
      <t>一核</t>
    </r>
    <r>
      <rPr>
        <sz val="10"/>
        <rFont val="Times New Roman"/>
        <charset val="134"/>
      </rPr>
      <t>(</t>
    </r>
    <r>
      <rPr>
        <sz val="10"/>
        <rFont val="宋体"/>
        <charset val="134"/>
      </rPr>
      <t>集镇核心区</t>
    </r>
    <r>
      <rPr>
        <sz val="10"/>
        <rFont val="Times New Roman"/>
        <charset val="134"/>
      </rPr>
      <t>),</t>
    </r>
    <r>
      <rPr>
        <sz val="10"/>
        <rFont val="宋体"/>
        <charset val="134"/>
      </rPr>
      <t>一带</t>
    </r>
    <r>
      <rPr>
        <sz val="10"/>
        <rFont val="Times New Roman"/>
        <charset val="134"/>
      </rPr>
      <t>(</t>
    </r>
    <r>
      <rPr>
        <sz val="10"/>
        <rFont val="宋体"/>
        <charset val="134"/>
      </rPr>
      <t>滨水休闲带</t>
    </r>
    <r>
      <rPr>
        <sz val="10"/>
        <rFont val="Times New Roman"/>
        <charset val="134"/>
      </rPr>
      <t>),</t>
    </r>
    <r>
      <rPr>
        <sz val="10"/>
        <rFont val="宋体"/>
        <charset val="134"/>
      </rPr>
      <t>四区</t>
    </r>
    <r>
      <rPr>
        <sz val="10"/>
        <rFont val="Times New Roman"/>
        <charset val="134"/>
      </rPr>
      <t>(</t>
    </r>
    <r>
      <rPr>
        <sz val="10"/>
        <rFont val="宋体"/>
        <charset val="134"/>
      </rPr>
      <t>老镇发展区</t>
    </r>
    <r>
      <rPr>
        <sz val="10"/>
        <rFont val="Times New Roman"/>
        <charset val="134"/>
      </rPr>
      <t>,</t>
    </r>
    <r>
      <rPr>
        <sz val="10"/>
        <rFont val="宋体"/>
        <charset val="134"/>
      </rPr>
      <t>入口服区</t>
    </r>
    <r>
      <rPr>
        <sz val="10"/>
        <rFont val="Times New Roman"/>
        <charset val="134"/>
      </rPr>
      <t>,</t>
    </r>
    <r>
      <rPr>
        <sz val="10"/>
        <rFont val="宋体"/>
        <charset val="134"/>
      </rPr>
      <t>乡村旅游休闲区</t>
    </r>
    <r>
      <rPr>
        <sz val="10"/>
        <rFont val="Times New Roman"/>
        <charset val="134"/>
      </rPr>
      <t>,</t>
    </r>
    <r>
      <rPr>
        <sz val="10"/>
        <rFont val="宋体"/>
        <charset val="134"/>
      </rPr>
      <t>生态农业观光区</t>
    </r>
    <r>
      <rPr>
        <sz val="10"/>
        <rFont val="Times New Roman"/>
        <charset val="134"/>
      </rPr>
      <t>)</t>
    </r>
    <r>
      <rPr>
        <sz val="10"/>
        <rFont val="宋体"/>
        <charset val="134"/>
      </rPr>
      <t>。其中开发项目</t>
    </r>
    <r>
      <rPr>
        <sz val="10"/>
        <rFont val="Times New Roman"/>
        <charset val="134"/>
      </rPr>
      <t>11</t>
    </r>
    <r>
      <rPr>
        <sz val="10"/>
        <rFont val="宋体"/>
        <charset val="134"/>
      </rPr>
      <t>项</t>
    </r>
    <r>
      <rPr>
        <sz val="10"/>
        <rFont val="Times New Roman"/>
        <charset val="134"/>
      </rPr>
      <t>(</t>
    </r>
    <r>
      <rPr>
        <sz val="10"/>
        <rFont val="宋体"/>
        <charset val="134"/>
      </rPr>
      <t>入口牌坊、集散广场、游客服务中心、商业步行街、亲水长廊、生态和谐区、滨水广场、钓鱼岛垂钓码头、现代农业科技基地、彝情乡村旅游区、行政服务区、学校及卫生院</t>
    </r>
    <r>
      <rPr>
        <sz val="10"/>
        <rFont val="Times New Roman"/>
        <charset val="134"/>
      </rPr>
      <t>)</t>
    </r>
    <r>
      <rPr>
        <sz val="10"/>
        <rFont val="宋体"/>
        <charset val="134"/>
      </rPr>
      <t>。</t>
    </r>
  </si>
  <si>
    <t>元谋浪巴铺土林半山酒店</t>
  </si>
  <si>
    <r>
      <rPr>
        <sz val="10"/>
        <rFont val="宋体"/>
        <charset val="134"/>
      </rPr>
      <t>依托独特土林独特的地质地貌，结合景区开发，配套建设以</t>
    </r>
    <r>
      <rPr>
        <sz val="10"/>
        <rFont val="Times New Roman"/>
        <charset val="134"/>
      </rPr>
      <t>“</t>
    </r>
    <r>
      <rPr>
        <sz val="10"/>
        <rFont val="宋体"/>
        <charset val="134"/>
      </rPr>
      <t>高端住宿</t>
    </r>
    <r>
      <rPr>
        <sz val="10"/>
        <rFont val="Times New Roman"/>
        <charset val="134"/>
      </rPr>
      <t>+</t>
    </r>
    <r>
      <rPr>
        <sz val="10"/>
        <rFont val="宋体"/>
        <charset val="134"/>
      </rPr>
      <t>旅游营地</t>
    </r>
    <r>
      <rPr>
        <sz val="10"/>
        <rFont val="Times New Roman"/>
        <charset val="134"/>
      </rPr>
      <t>”</t>
    </r>
    <r>
      <rPr>
        <sz val="10"/>
        <rFont val="宋体"/>
        <charset val="134"/>
      </rPr>
      <t>为特色的地质景观酒店。占地</t>
    </r>
    <r>
      <rPr>
        <sz val="10"/>
        <rFont val="Times New Roman"/>
        <charset val="134"/>
      </rPr>
      <t>50</t>
    </r>
    <r>
      <rPr>
        <sz val="10"/>
        <rFont val="宋体"/>
        <charset val="134"/>
      </rPr>
      <t>亩，</t>
    </r>
    <r>
      <rPr>
        <sz val="10"/>
        <rFont val="Times New Roman"/>
        <charset val="134"/>
      </rPr>
      <t xml:space="preserve"> </t>
    </r>
    <r>
      <rPr>
        <sz val="10"/>
        <rFont val="宋体"/>
        <charset val="134"/>
      </rPr>
      <t>配套建设配套餐饮、娱乐、会议、停车等基础设施。</t>
    </r>
  </si>
  <si>
    <t>元谋县新华乡平地彝族风情村建设项目</t>
  </si>
  <si>
    <r>
      <rPr>
        <sz val="10"/>
        <rFont val="宋体"/>
        <charset val="134"/>
      </rPr>
      <t>项目位于元谋县新华乡平地村，占地</t>
    </r>
    <r>
      <rPr>
        <sz val="10"/>
        <rFont val="Times New Roman"/>
        <charset val="134"/>
      </rPr>
      <t>20</t>
    </r>
    <r>
      <rPr>
        <sz val="10"/>
        <rFont val="方正书宋_GBK"/>
        <charset val="134"/>
      </rPr>
      <t>亩，建设民族村游客接待中心、民族大舞台、刺绣街、农家宴等民族特色配套设施。</t>
    </r>
  </si>
  <si>
    <t>元谋县凤凰山特色农业产业观光园建设项目</t>
  </si>
  <si>
    <r>
      <rPr>
        <sz val="10"/>
        <rFont val="宋体"/>
        <charset val="134"/>
      </rPr>
      <t>规划建设</t>
    </r>
    <r>
      <rPr>
        <sz val="10"/>
        <rFont val="Times New Roman"/>
        <charset val="134"/>
      </rPr>
      <t>300</t>
    </r>
    <r>
      <rPr>
        <sz val="10"/>
        <rFont val="方正书宋_GBK"/>
        <charset val="134"/>
      </rPr>
      <t>亩果蔬，</t>
    </r>
    <r>
      <rPr>
        <sz val="10"/>
        <rFont val="Times New Roman"/>
        <charset val="134"/>
      </rPr>
      <t>200</t>
    </r>
    <r>
      <rPr>
        <sz val="10"/>
        <rFont val="方正书宋_GBK"/>
        <charset val="134"/>
      </rPr>
      <t>亩七色花海，</t>
    </r>
    <r>
      <rPr>
        <sz val="10"/>
        <rFont val="Times New Roman"/>
        <charset val="134"/>
      </rPr>
      <t>90</t>
    </r>
    <r>
      <rPr>
        <sz val="10"/>
        <rFont val="方正书宋_GBK"/>
        <charset val="134"/>
      </rPr>
      <t>亩农业种植体验区。建设集餐饮休闲为一体的美食广场</t>
    </r>
    <r>
      <rPr>
        <sz val="10"/>
        <rFont val="Times New Roman"/>
        <charset val="134"/>
      </rPr>
      <t xml:space="preserve"> 2000</t>
    </r>
    <r>
      <rPr>
        <sz val="10"/>
        <rFont val="方正书宋_GBK"/>
        <charset val="134"/>
      </rPr>
      <t>平方米，以及整个园区的路网建设。</t>
    </r>
  </si>
  <si>
    <t>长征国家文化公园（元谋段）元谋龙街渡建设项目</t>
  </si>
  <si>
    <r>
      <rPr>
        <sz val="10"/>
        <rFont val="宋体"/>
        <charset val="134"/>
      </rPr>
      <t xml:space="preserve">红军纪念馆提升、龙街渡公园、棋盘山战斗遗址园、游客服务设施、巧渡金沙江纪念广场、文创商业街区、红色花海等。等。一期中央预算内项目：元谋红军长征展陈馆提升改造 </t>
    </r>
    <r>
      <rPr>
        <sz val="10"/>
        <rFont val="Times New Roman"/>
        <charset val="134"/>
      </rPr>
      <t>1680</t>
    </r>
    <r>
      <rPr>
        <sz val="10"/>
        <rFont val="方正书宋_GBK"/>
        <charset val="134"/>
      </rPr>
      <t>平方米（展览提升建设，游客流量监测调控、监管设施，游客解说讲解设施）；新建消防安全设施，防灾减灾设施（含防雷设施），配套供电设备设施；红军岛生态环境污水处理设备</t>
    </r>
    <r>
      <rPr>
        <sz val="10"/>
        <rFont val="Times New Roman"/>
        <charset val="134"/>
      </rPr>
      <t xml:space="preserve"> 1</t>
    </r>
    <r>
      <rPr>
        <sz val="10"/>
        <rFont val="方正书宋_GBK"/>
        <charset val="134"/>
      </rPr>
      <t>套；文物保护区风貌改善和环境综合整治</t>
    </r>
    <r>
      <rPr>
        <sz val="10"/>
        <rFont val="Times New Roman"/>
        <charset val="134"/>
      </rPr>
      <t>84000</t>
    </r>
    <r>
      <rPr>
        <sz val="10"/>
        <rFont val="方正书宋_GBK"/>
        <charset val="134"/>
      </rPr>
      <t>平方米。</t>
    </r>
  </si>
  <si>
    <t>元谋县高品质酒店建设项目</t>
  </si>
  <si>
    <t>按五星级标准规划建设一个具有高标准客房 ，配备各类型中西餐厅、商业中心、康体娱乐中心、室内游泳池及多功能会议中心等综合性酒店。</t>
  </si>
  <si>
    <t>元谋县江边乡生态农庄建设项目</t>
  </si>
  <si>
    <t>项目区主要建设生态体验区、度假住宿区、餐饮中心等。</t>
  </si>
  <si>
    <t>元谋县雷丁唐朝酸角林生态旅游建设项目</t>
  </si>
  <si>
    <t>建设开发集酸角美食、婚恋文化、休闲旅游度假、美食文化、热坝田园风光观赏、千年酸角树观赏及实地采摘为一体的生态休闲养生旅游项目。</t>
  </si>
  <si>
    <t>元谋县蜻蛉河休闲旅游景区建设项目</t>
  </si>
  <si>
    <r>
      <rPr>
        <sz val="10"/>
        <rFont val="宋体"/>
        <charset val="134"/>
      </rPr>
      <t xml:space="preserve">项目位于平田乡新昌村委会领莱村，建设蜻蛉河滩蜻蛉河水景避暑休闲度假区 </t>
    </r>
    <r>
      <rPr>
        <sz val="10"/>
        <rFont val="Times New Roman"/>
        <charset val="134"/>
      </rPr>
      <t>,</t>
    </r>
    <r>
      <rPr>
        <sz val="10"/>
        <rFont val="宋体"/>
        <charset val="134"/>
      </rPr>
      <t>开发水上娱乐项目、沿岸绿色农业观景带、多克村乡村休闲旅游、村容村貌整治改造等。</t>
    </r>
  </si>
  <si>
    <r>
      <rPr>
        <sz val="10"/>
        <rFont val="宋体"/>
        <charset val="134"/>
      </rPr>
      <t>元谋县普登田园综合体及特色</t>
    </r>
    <r>
      <rPr>
        <sz val="10"/>
        <rFont val="Times New Roman"/>
        <charset val="134"/>
      </rPr>
      <t>“</t>
    </r>
    <r>
      <rPr>
        <sz val="10"/>
        <rFont val="宋体"/>
        <charset val="134"/>
      </rPr>
      <t>民宿</t>
    </r>
    <r>
      <rPr>
        <sz val="10"/>
        <rFont val="Times New Roman"/>
        <charset val="134"/>
      </rPr>
      <t>”</t>
    </r>
    <r>
      <rPr>
        <sz val="10"/>
        <rFont val="宋体"/>
        <charset val="134"/>
      </rPr>
      <t>旅游项目</t>
    </r>
  </si>
  <si>
    <t>拟投资建设猛岗河、普登河水体景观项目、水上娱乐项目、特色民宿餐饮项目、土林景观游项目、高原特色水果蔬菜种植基地项目、鲜切花种植基地等项目。</t>
  </si>
  <si>
    <t>元谋县羊街镇颐养中心建设项目</t>
  </si>
  <si>
    <r>
      <rPr>
        <sz val="10"/>
        <rFont val="宋体"/>
        <charset val="134"/>
      </rPr>
      <t>项目位于元谋县羊街镇羊街村委会，拟占地</t>
    </r>
    <r>
      <rPr>
        <sz val="10"/>
        <rFont val="Times New Roman"/>
        <charset val="134"/>
      </rPr>
      <t>7</t>
    </r>
    <r>
      <rPr>
        <sz val="10"/>
        <rFont val="方正书宋_GBK"/>
        <charset val="134"/>
      </rPr>
      <t>亩，新建住宿区、医疗咨询服务区、休闲娱乐活动区、办公区、餐饮中心等。</t>
    </r>
  </si>
  <si>
    <t>物茂乡特色旅游小镇建设项目</t>
  </si>
  <si>
    <r>
      <rPr>
        <sz val="10"/>
        <rFont val="宋体"/>
        <charset val="134"/>
      </rPr>
      <t>以乡集镇为中心，以蜻蜓河为轴线，占地</t>
    </r>
    <r>
      <rPr>
        <sz val="10"/>
        <rFont val="Times New Roman"/>
        <charset val="134"/>
      </rPr>
      <t>3100</t>
    </r>
    <r>
      <rPr>
        <sz val="10"/>
        <rFont val="宋体"/>
        <charset val="134"/>
      </rPr>
      <t>亩建设集特色餐饮、民俗农耕文化体验、特色果蔬采摘三大板块区域的</t>
    </r>
    <r>
      <rPr>
        <sz val="10"/>
        <rFont val="Times New Roman"/>
        <charset val="134"/>
      </rPr>
      <t>“</t>
    </r>
    <r>
      <rPr>
        <sz val="10"/>
        <rFont val="宋体"/>
        <charset val="134"/>
      </rPr>
      <t>特色旅游小镇</t>
    </r>
    <r>
      <rPr>
        <sz val="10"/>
        <rFont val="Times New Roman"/>
        <charset val="134"/>
      </rPr>
      <t>”</t>
    </r>
    <r>
      <rPr>
        <sz val="10"/>
        <rFont val="宋体"/>
        <charset val="134"/>
      </rPr>
      <t>。集镇中心区，占地</t>
    </r>
    <r>
      <rPr>
        <sz val="10"/>
        <rFont val="Times New Roman"/>
        <charset val="134"/>
      </rPr>
      <t>800</t>
    </r>
    <r>
      <rPr>
        <sz val="10"/>
        <rFont val="宋体"/>
        <charset val="134"/>
      </rPr>
      <t>亩，建设特色餐饮一条街、乡村大舞台、喷泉主题公园等；民俗农耕文化体验</t>
    </r>
    <r>
      <rPr>
        <sz val="10"/>
        <rFont val="Times New Roman"/>
        <charset val="134"/>
      </rPr>
      <t>,</t>
    </r>
    <r>
      <rPr>
        <sz val="10"/>
        <rFont val="宋体"/>
        <charset val="134"/>
      </rPr>
      <t>占地</t>
    </r>
    <r>
      <rPr>
        <sz val="10"/>
        <rFont val="Times New Roman"/>
        <charset val="134"/>
      </rPr>
      <t>300</t>
    </r>
    <r>
      <rPr>
        <sz val="10"/>
        <rFont val="宋体"/>
        <charset val="134"/>
      </rPr>
      <t>亩，建设小土林景观休闲体验环、土林文化景观轴、山地观光漫游、滨河娱乐体验、蜻蜓河水上乐园等；特色果蔬采摘，占地</t>
    </r>
    <r>
      <rPr>
        <sz val="10"/>
        <rFont val="Times New Roman"/>
        <charset val="134"/>
      </rPr>
      <t>2000</t>
    </r>
    <r>
      <rPr>
        <sz val="10"/>
        <rFont val="宋体"/>
        <charset val="134"/>
      </rPr>
      <t>亩，建设果蔬采摘、榨糖磨豆腐传统民俗体验，忆童年捉鱼摸虾等项目。</t>
    </r>
  </si>
  <si>
    <t>新华乡生态休闲旅游小镇建设开发项目</t>
  </si>
  <si>
    <t>完善小镇基础配套设施，建设集住宿、购物、娱乐为一体的游客接待中心，展示民族文化的休闲广场，休闲农庄、汽车旅游营地、特色水果采摘为一体的旅游小镇。</t>
  </si>
  <si>
    <t>元谋县旅游环线公路提升建设项目</t>
  </si>
  <si>
    <r>
      <rPr>
        <sz val="10"/>
        <rFont val="宋体"/>
        <charset val="134"/>
      </rPr>
      <t xml:space="preserve">围绕建设元谋土林收费站至物茂土林 </t>
    </r>
    <r>
      <rPr>
        <sz val="10"/>
        <rFont val="Times New Roman"/>
        <charset val="134"/>
      </rPr>
      <t>4A</t>
    </r>
    <r>
      <rPr>
        <sz val="10"/>
        <rFont val="宋体"/>
        <charset val="134"/>
      </rPr>
      <t>级景区、元谋人遗址地、新华浪巴铺土林、物茂土林、尹地、华竹、虎溪等旅游环线公路，建设公路路基及路面工程等。建设提升</t>
    </r>
    <r>
      <rPr>
        <sz val="10"/>
        <rFont val="Times New Roman"/>
        <charset val="134"/>
      </rPr>
      <t>62.4</t>
    </r>
    <r>
      <rPr>
        <sz val="10"/>
        <rFont val="宋体"/>
        <charset val="134"/>
      </rPr>
      <t>千米。</t>
    </r>
  </si>
  <si>
    <t>元谋人世界公园汽车营地建设项目</t>
  </si>
  <si>
    <r>
      <rPr>
        <sz val="10"/>
        <rFont val="宋体"/>
        <charset val="134"/>
      </rPr>
      <t xml:space="preserve">项目包含房车停放区及露营区，其中房车停放区包含停车位 </t>
    </r>
    <r>
      <rPr>
        <sz val="10"/>
        <rFont val="Times New Roman"/>
        <charset val="134"/>
      </rPr>
      <t>400</t>
    </r>
    <r>
      <rPr>
        <sz val="10"/>
        <rFont val="宋体"/>
        <charset val="134"/>
      </rPr>
      <t>个，公厕一座，充电桩</t>
    </r>
    <r>
      <rPr>
        <sz val="10"/>
        <rFont val="Times New Roman"/>
        <charset val="134"/>
      </rPr>
      <t>20</t>
    </r>
    <r>
      <rPr>
        <sz val="10"/>
        <rFont val="宋体"/>
        <charset val="134"/>
      </rPr>
      <t>个，汽车影院一个。露营区占地</t>
    </r>
    <r>
      <rPr>
        <sz val="10"/>
        <rFont val="Times New Roman"/>
        <charset val="134"/>
      </rPr>
      <t>280</t>
    </r>
    <r>
      <rPr>
        <sz val="10"/>
        <rFont val="宋体"/>
        <charset val="134"/>
      </rPr>
      <t>亩，该项目包含水、电、路、亮化、绿化工程。</t>
    </r>
  </si>
  <si>
    <t>元谋县腾飞汽车自驾车运动营地建设项目</t>
  </si>
  <si>
    <r>
      <rPr>
        <sz val="10"/>
        <rFont val="宋体"/>
        <charset val="134"/>
      </rPr>
      <t>建设大型生态停车场、土林汽车越野赛道、荒原攀岩、娱乐休闲会所、汽车影院、汽车餐厅、野奢酒店等。目前已建成全地形山地车赛道、生态停车场、周边绿化工程和</t>
    </r>
    <r>
      <rPr>
        <sz val="10"/>
        <rFont val="Times New Roman"/>
        <charset val="134"/>
      </rPr>
      <t>AA</t>
    </r>
    <r>
      <rPr>
        <sz val="10"/>
        <rFont val="方正书宋_GBK"/>
        <charset val="134"/>
      </rPr>
      <t>级旅游厕所一座。</t>
    </r>
  </si>
  <si>
    <t>元谋县房车营地及配套设施建设项目</t>
  </si>
  <si>
    <r>
      <rPr>
        <sz val="10"/>
        <rFont val="宋体"/>
        <charset val="134"/>
      </rPr>
      <t>建设地点位于元谋县元马镇，项目规划总用地面积</t>
    </r>
    <r>
      <rPr>
        <sz val="10"/>
        <rFont val="Times New Roman"/>
        <charset val="134"/>
      </rPr>
      <t>27493</t>
    </r>
    <r>
      <rPr>
        <sz val="10"/>
        <rFont val="方正书宋_GBK"/>
        <charset val="134"/>
      </rPr>
      <t>亩，其中核心用地面积</t>
    </r>
    <r>
      <rPr>
        <sz val="10"/>
        <rFont val="Times New Roman"/>
        <charset val="134"/>
      </rPr>
      <t>5258</t>
    </r>
    <r>
      <rPr>
        <sz val="10"/>
        <rFont val="方正书宋_GBK"/>
        <charset val="134"/>
      </rPr>
      <t>亩。总建筑面积</t>
    </r>
    <r>
      <rPr>
        <sz val="10"/>
        <rFont val="Times New Roman"/>
        <charset val="134"/>
      </rPr>
      <t>46400</t>
    </r>
    <r>
      <rPr>
        <sz val="10"/>
        <rFont val="方正书宋_GBK"/>
        <charset val="134"/>
      </rPr>
      <t>平方米。主要建设游客集散及服务中心、游客换乘中心、房车营地、古猿谷栈道及防护设施、游客人防及救援中心、元谋人文化园祭祀广场。道路与交通设施占地</t>
    </r>
    <r>
      <rPr>
        <sz val="10"/>
        <rFont val="Times New Roman"/>
        <charset val="134"/>
      </rPr>
      <t>45.05</t>
    </r>
    <r>
      <rPr>
        <sz val="10"/>
        <rFont val="方正书宋_GBK"/>
        <charset val="134"/>
      </rPr>
      <t>公顷，主要建设</t>
    </r>
    <r>
      <rPr>
        <sz val="10"/>
        <rFont val="Times New Roman"/>
        <charset val="134"/>
      </rPr>
      <t>6</t>
    </r>
    <r>
      <rPr>
        <sz val="10"/>
        <rFont val="方正书宋_GBK"/>
        <charset val="134"/>
      </rPr>
      <t>公里主干道路</t>
    </r>
    <r>
      <rPr>
        <sz val="10"/>
        <rFont val="Times New Roman"/>
        <charset val="134"/>
      </rPr>
      <t>4</t>
    </r>
    <r>
      <rPr>
        <sz val="10"/>
        <rFont val="方正书宋_GBK"/>
        <charset val="134"/>
      </rPr>
      <t>条，</t>
    </r>
    <r>
      <rPr>
        <sz val="10"/>
        <rFont val="Times New Roman"/>
        <charset val="134"/>
      </rPr>
      <t>22.5</t>
    </r>
    <r>
      <rPr>
        <sz val="10"/>
        <rFont val="方正书宋_GBK"/>
        <charset val="134"/>
      </rPr>
      <t>公里次干道路</t>
    </r>
    <r>
      <rPr>
        <sz val="10"/>
        <rFont val="Times New Roman"/>
        <charset val="134"/>
      </rPr>
      <t>7</t>
    </r>
    <r>
      <rPr>
        <sz val="10"/>
        <rFont val="方正书宋_GBK"/>
        <charset val="134"/>
      </rPr>
      <t>条，</t>
    </r>
    <r>
      <rPr>
        <sz val="10"/>
        <rFont val="Times New Roman"/>
        <charset val="134"/>
      </rPr>
      <t>75</t>
    </r>
    <r>
      <rPr>
        <sz val="10"/>
        <rFont val="方正书宋_GBK"/>
        <charset val="134"/>
      </rPr>
      <t>公里鹅卵石及大理石游道</t>
    </r>
    <r>
      <rPr>
        <sz val="10"/>
        <rFont val="Times New Roman"/>
        <charset val="134"/>
      </rPr>
      <t>20</t>
    </r>
    <r>
      <rPr>
        <sz val="10"/>
        <rFont val="方正书宋_GBK"/>
        <charset val="134"/>
      </rPr>
      <t>条。停车场</t>
    </r>
    <r>
      <rPr>
        <sz val="10"/>
        <rFont val="Times New Roman"/>
        <charset val="134"/>
      </rPr>
      <t>3</t>
    </r>
    <r>
      <rPr>
        <sz val="10"/>
        <rFont val="方正书宋_GBK"/>
        <charset val="134"/>
      </rPr>
      <t>块，小车停车场占地</t>
    </r>
    <r>
      <rPr>
        <sz val="10"/>
        <rFont val="Times New Roman"/>
        <charset val="134"/>
      </rPr>
      <t>4.5</t>
    </r>
    <r>
      <rPr>
        <sz val="10"/>
        <rFont val="方正书宋_GBK"/>
        <charset val="134"/>
      </rPr>
      <t>公顷，大巴停车场占地</t>
    </r>
    <r>
      <rPr>
        <sz val="10"/>
        <rFont val="Times New Roman"/>
        <charset val="134"/>
      </rPr>
      <t>6.3</t>
    </r>
    <r>
      <rPr>
        <sz val="10"/>
        <rFont val="方正书宋_GBK"/>
        <charset val="134"/>
      </rPr>
      <t>公顷，生态停车场占地</t>
    </r>
    <r>
      <rPr>
        <sz val="10"/>
        <rFont val="Times New Roman"/>
        <charset val="134"/>
      </rPr>
      <t>2</t>
    </r>
    <r>
      <rPr>
        <sz val="10"/>
        <rFont val="方正书宋_GBK"/>
        <charset val="134"/>
      </rPr>
      <t>公顷，绿地广场占地</t>
    </r>
    <r>
      <rPr>
        <sz val="10"/>
        <rFont val="Times New Roman"/>
        <charset val="134"/>
      </rPr>
      <t>40.66</t>
    </r>
    <r>
      <rPr>
        <sz val="10"/>
        <rFont val="方正书宋_GBK"/>
        <charset val="134"/>
      </rPr>
      <t>公顷，公用设施占地</t>
    </r>
    <r>
      <rPr>
        <sz val="10"/>
        <rFont val="Times New Roman"/>
        <charset val="134"/>
      </rPr>
      <t>1.06</t>
    </r>
    <r>
      <rPr>
        <sz val="10"/>
        <rFont val="方正书宋_GBK"/>
        <charset val="134"/>
      </rPr>
      <t>公顷。</t>
    </r>
  </si>
  <si>
    <t>元谋特色景区自驾游环线基础配套设施建设项目</t>
  </si>
  <si>
    <r>
      <rPr>
        <sz val="10"/>
        <rFont val="宋体"/>
        <charset val="134"/>
      </rPr>
      <t>主要建设道路沿线的休息区、旅游公厕、标识系统旅游等服务配套工程及部分道路工程 。项目主要打造连接元谋经典景区的精品自驾线路</t>
    </r>
    <r>
      <rPr>
        <sz val="10"/>
        <rFont val="Times New Roman"/>
        <charset val="134"/>
      </rPr>
      <t>,</t>
    </r>
    <r>
      <rPr>
        <sz val="10"/>
        <rFont val="方正书宋_GBK"/>
        <charset val="134"/>
      </rPr>
      <t>线路江边红色旅游景区、物茂土林、浪巴铺铺土林、元谋人世界公园等元谋主要景区。</t>
    </r>
  </si>
  <si>
    <r>
      <rPr>
        <sz val="10"/>
        <rFont val="宋体"/>
        <charset val="134"/>
      </rPr>
      <t>元谋县</t>
    </r>
    <r>
      <rPr>
        <sz val="10"/>
        <rFont val="Times New Roman"/>
        <charset val="134"/>
      </rPr>
      <t>“</t>
    </r>
    <r>
      <rPr>
        <sz val="10"/>
        <rFont val="宋体"/>
        <charset val="134"/>
      </rPr>
      <t>非遗</t>
    </r>
    <r>
      <rPr>
        <sz val="10"/>
        <rFont val="Times New Roman"/>
        <charset val="134"/>
      </rPr>
      <t>”</t>
    </r>
    <r>
      <rPr>
        <sz val="10"/>
        <rFont val="宋体"/>
        <charset val="134"/>
      </rPr>
      <t>博物馆建设项目</t>
    </r>
  </si>
  <si>
    <r>
      <rPr>
        <sz val="10"/>
        <rFont val="宋体"/>
        <charset val="134"/>
      </rPr>
      <t>新建</t>
    </r>
    <r>
      <rPr>
        <sz val="10"/>
        <rFont val="Times New Roman"/>
        <charset val="134"/>
      </rPr>
      <t>“</t>
    </r>
    <r>
      <rPr>
        <sz val="10"/>
        <rFont val="方正书宋_GBK"/>
        <charset val="134"/>
      </rPr>
      <t>非遗</t>
    </r>
    <r>
      <rPr>
        <sz val="10"/>
        <rFont val="Times New Roman"/>
        <charset val="134"/>
      </rPr>
      <t>”</t>
    </r>
    <r>
      <rPr>
        <sz val="10"/>
        <rFont val="方正书宋_GBK"/>
        <charset val="134"/>
      </rPr>
      <t>博物馆一座。</t>
    </r>
  </si>
  <si>
    <t>元谋县艺术大剧院建设项目</t>
  </si>
  <si>
    <t>新建元谋县艺术大剧院。</t>
  </si>
  <si>
    <t>元谋县果蔬文化旅游节、姜驿蜜桃节、新华桃李节文旅品牌活动建设项目</t>
  </si>
  <si>
    <t>建设网络直播，打造农村产品网上销售平台，文旅活动乡镇各建设两家特色农家乐，特色民宿，完善服务配套设施。</t>
  </si>
  <si>
    <t>元谋县姜驿火焰山文化生态旅游区</t>
  </si>
  <si>
    <t>在切实加强生态环境保护前提下，以火焰山古驿道、高峡平湖和优美的生态环境为依托，重点建设古驿道探秘区、文化体验区、森林休闲区、滨湖养生度假区、生态步行游路、游客服务中心、旅游厕所、停车场及公共配套服务设施等，打造特色鲜明、环境舒适、服务优质的文化生态旅游区。</t>
  </si>
  <si>
    <t>打造大型实景演出《红军树》</t>
  </si>
  <si>
    <t>描写红军革命历史，传承革命精神，表述水电移民历程，展现民俗风情，美好生活。</t>
  </si>
  <si>
    <r>
      <rPr>
        <sz val="10"/>
        <rFont val="宋体"/>
        <charset val="134"/>
      </rPr>
      <t>“元谋人</t>
    </r>
    <r>
      <rPr>
        <sz val="10"/>
        <rFont val="Times New Roman"/>
        <charset val="134"/>
      </rPr>
      <t>”</t>
    </r>
    <r>
      <rPr>
        <sz val="10"/>
        <rFont val="宋体"/>
        <charset val="134"/>
      </rPr>
      <t>、</t>
    </r>
    <r>
      <rPr>
        <sz val="10"/>
        <rFont val="Times New Roman"/>
        <charset val="134"/>
      </rPr>
      <t>“</t>
    </r>
    <r>
      <rPr>
        <sz val="10"/>
        <rFont val="宋体"/>
        <charset val="134"/>
      </rPr>
      <t>花灯</t>
    </r>
    <r>
      <rPr>
        <sz val="10"/>
        <rFont val="Times New Roman"/>
        <charset val="134"/>
      </rPr>
      <t>”“</t>
    </r>
    <r>
      <rPr>
        <sz val="10"/>
        <rFont val="宋体"/>
        <charset val="134"/>
      </rPr>
      <t>元谋土林</t>
    </r>
    <r>
      <rPr>
        <sz val="10"/>
        <rFont val="Times New Roman"/>
        <charset val="134"/>
      </rPr>
      <t>”</t>
    </r>
    <r>
      <rPr>
        <sz val="10"/>
        <rFont val="宋体"/>
        <charset val="134"/>
      </rPr>
      <t>创意产品以及</t>
    </r>
    <r>
      <rPr>
        <sz val="10"/>
        <rFont val="Times New Roman"/>
        <charset val="134"/>
      </rPr>
      <t>“</t>
    </r>
    <r>
      <rPr>
        <sz val="10"/>
        <rFont val="宋体"/>
        <charset val="134"/>
      </rPr>
      <t>石器时代</t>
    </r>
    <r>
      <rPr>
        <sz val="10"/>
        <rFont val="Times New Roman"/>
        <charset val="134"/>
      </rPr>
      <t>”</t>
    </r>
    <r>
      <rPr>
        <sz val="10"/>
        <rFont val="宋体"/>
        <charset val="134"/>
      </rPr>
      <t>文物文创产品开发项目</t>
    </r>
  </si>
  <si>
    <r>
      <rPr>
        <sz val="10"/>
        <rFont val="宋体"/>
        <charset val="134"/>
      </rPr>
      <t>参考</t>
    </r>
    <r>
      <rPr>
        <sz val="10"/>
        <rFont val="Times New Roman"/>
        <charset val="134"/>
      </rPr>
      <t>“</t>
    </r>
    <r>
      <rPr>
        <sz val="10"/>
        <rFont val="方正书宋_GBK"/>
        <charset val="134"/>
      </rPr>
      <t>元谋人</t>
    </r>
    <r>
      <rPr>
        <sz val="10"/>
        <rFont val="Times New Roman"/>
        <charset val="134"/>
      </rPr>
      <t>”</t>
    </r>
    <r>
      <rPr>
        <sz val="10"/>
        <rFont val="方正书宋_GBK"/>
        <charset val="134"/>
      </rPr>
      <t>、</t>
    </r>
    <r>
      <rPr>
        <sz val="10"/>
        <rFont val="Times New Roman"/>
        <charset val="134"/>
      </rPr>
      <t>“</t>
    </r>
    <r>
      <rPr>
        <sz val="10"/>
        <rFont val="方正书宋_GBK"/>
        <charset val="134"/>
      </rPr>
      <t>花灯</t>
    </r>
    <r>
      <rPr>
        <sz val="10"/>
        <rFont val="Times New Roman"/>
        <charset val="134"/>
      </rPr>
      <t>”</t>
    </r>
    <r>
      <rPr>
        <sz val="10"/>
        <rFont val="方正书宋_GBK"/>
        <charset val="134"/>
      </rPr>
      <t>、</t>
    </r>
    <r>
      <rPr>
        <sz val="10"/>
        <rFont val="Times New Roman"/>
        <charset val="134"/>
      </rPr>
      <t>“</t>
    </r>
    <r>
      <rPr>
        <sz val="10"/>
        <rFont val="方正书宋_GBK"/>
        <charset val="134"/>
      </rPr>
      <t>元谋土林</t>
    </r>
    <r>
      <rPr>
        <sz val="10"/>
        <rFont val="Times New Roman"/>
        <charset val="134"/>
      </rPr>
      <t>”</t>
    </r>
    <r>
      <rPr>
        <sz val="10"/>
        <rFont val="方正书宋_GBK"/>
        <charset val="134"/>
      </rPr>
      <t>、</t>
    </r>
    <r>
      <rPr>
        <sz val="10"/>
        <rFont val="Times New Roman"/>
        <charset val="134"/>
      </rPr>
      <t>“</t>
    </r>
    <r>
      <rPr>
        <sz val="10"/>
        <rFont val="方正书宋_GBK"/>
        <charset val="134"/>
      </rPr>
      <t>石器时代文物</t>
    </r>
    <r>
      <rPr>
        <sz val="10"/>
        <rFont val="Times New Roman"/>
        <charset val="134"/>
      </rPr>
      <t>”</t>
    </r>
    <r>
      <rPr>
        <sz val="10"/>
        <rFont val="方正书宋_GBK"/>
        <charset val="134"/>
      </rPr>
      <t>等元素，开发文创产品，以</t>
    </r>
    <r>
      <rPr>
        <sz val="10"/>
        <rFont val="Times New Roman"/>
        <charset val="134"/>
      </rPr>
      <t>“</t>
    </r>
    <r>
      <rPr>
        <sz val="10"/>
        <rFont val="方正书宋_GBK"/>
        <charset val="134"/>
      </rPr>
      <t>花灯</t>
    </r>
    <r>
      <rPr>
        <sz val="10"/>
        <rFont val="Times New Roman"/>
        <charset val="134"/>
      </rPr>
      <t>”</t>
    </r>
    <r>
      <rPr>
        <sz val="10"/>
        <rFont val="方正书宋_GBK"/>
        <charset val="134"/>
      </rPr>
      <t>创作优秀文艺作品。</t>
    </r>
  </si>
  <si>
    <t>建设地点位于元谋县元马镇，项目规划总用地面积27493亩，其中核心用地面积5258亩。总建筑面积46400平方米。主要建设游客集散及服务中心、游客换乘中心、房车营地、古猿谷栈道及防护设施、游客人防及救援中心、元谋人文化园祭祀广场。道路与交通设施占地675亩，主要建设6公里主干道路4条，22.5公里次干道路7条，75公里鹅卵石及大理石游道20条。停车场3块，小车停车场占地67.5亩，大巴停车场占地94.5亩，生态停车场占地30亩，绿地广场占地610亩，公用设施占地16亩。</t>
  </si>
  <si>
    <t>新华乡浪巴铺休闲旅游度假区综合开发项目</t>
  </si>
  <si>
    <t>新华乡生态旅游小镇区划为:一核(集镇核心区),一带(滨水休闲带),四区(老镇发展区,入口服区,乡村旅游休闲区,生态农业观光区)。其中开发项目11项(入口牌坊、集散广场、游客服务中心、商业步行街、亲水长廊、生态和谐区、滨水广场、钓鱼岛垂钓码头、现代农业科技基地、彝情乡村旅游区、行政服务区、学校及卫生院)。</t>
  </si>
  <si>
    <t>元谋县老城乡丙月村委会丙岭哨村特色旅游度假区建设项目</t>
  </si>
  <si>
    <t>项目建设用地为20亩，建设特色农庄，进行果树种植、环境绿化改造，沿河建设旅游娱乐设施，建设宾馆，办公大楼等。</t>
  </si>
  <si>
    <t>元谋县果蔬艺术小镇建设项目</t>
  </si>
  <si>
    <t>总规划面积1600亩。沿龙川江右岸沿河规划布局，以“一镇，三园”作为整体规划理念。即“缤纷果蔬艺术公园，盗龙主题公园，石器时代艺术公园”三部分组成。</t>
  </si>
  <si>
    <t>元谋县大墩子新石器遗址建设项目</t>
  </si>
  <si>
    <t>墩子遗址5000平方米保护范围设置全国重点文物保护单位保护标志碑、保护界桩、保护围栏、谷坊、挡墙、步行道、消防安防监控系统等保护设施。</t>
  </si>
  <si>
    <t>元谋县雷老古猿遗址建设项目</t>
  </si>
  <si>
    <t>设置全国重点文物保护单位保护标志碑、保护界桩、保护围栏、谷坊、挡墙、步行道、消防安防监控系统等保护设施。</t>
  </si>
  <si>
    <t>元谋县姜驿恐龙公墓建设项目</t>
  </si>
  <si>
    <t>“元谋人”博物馆提升改造建设项目</t>
  </si>
  <si>
    <t>建设具有AR、VR体验的智慧化博物馆。新建展厅300平方米，对“元谋人”具有重要支撑的发掘文物和乌东德水电站保护性发掘文物进行展示，增加高科技互动厅。</t>
  </si>
  <si>
    <t>元谋县文化馆、图书馆提升改造项目</t>
  </si>
  <si>
    <t>按照随时可转化为方舱医院功能，对元谋县文化馆提升改造及改扩建9600.99平方米；对元谋县图书馆进行提升改造，改造面积4053.98平方米。</t>
  </si>
  <si>
    <t>“元谋远古穿越情”文旅活动品牌建设项目</t>
  </si>
  <si>
    <t>推动“元谋远古穿越情”市场化运作，坐地商演。</t>
  </si>
  <si>
    <t>元谋县江边启宪移民安置点农旅休闲庄园建设项目</t>
  </si>
  <si>
    <t>项目用地200亩（含水面），实施生态果蔬规模化、标准化、特色化、园区化种植，水上垂钓乐园、休闲农业园区等，推进一二三产业融合发展，打造休闲农业与乡村旅游一体化发展的田园综合体。</t>
  </si>
  <si>
    <t>元谋县城市旅游集散中心建设项目</t>
  </si>
  <si>
    <t>新建中心大厅，同时同时完善项目区内道路、停车场、绿化景观综合管网工程、相关水电基础设施。</t>
  </si>
  <si>
    <t>元谋浪巴铺国家3A级旅游景区改造提升暨国家4A级旅游景区创建</t>
  </si>
  <si>
    <t>建设小型休闲度假设施,开发特色休闲旅游活动,景观视觉处理,基础设施和公共服务设施,山体绿化工程等。项目总投资5000万元。</t>
  </si>
  <si>
    <t>元谋县班果土林景区</t>
  </si>
  <si>
    <t>按照国家4A级景区标准要求开发班果土林，建设包括游客中心、旅游厕所、宾馆、游步道、停车场、景区内外指示牌、绿化景观等，并申报国家3A级旅游景区。</t>
  </si>
  <si>
    <t>元谋凤凰湖公园3A级旅游景区提升改造项目</t>
  </si>
  <si>
    <t>提升改造景区旅游厕所环境，提升景区基础设施和公共服务设施，开发景区旅游产品以及旅游纪念品，增加景区文化内涵。</t>
  </si>
  <si>
    <t>元谋县金沙湖康养旅游度假区项目</t>
  </si>
  <si>
    <t>规划总面积247平方公里，核心区规划面积约64平方公里，项目（一期）计划建设半山酒店、“花舞人间”主题公园、康养住宅旅游地产、情人沙滩等。</t>
  </si>
  <si>
    <t>2020-2027</t>
  </si>
  <si>
    <t>元谋县智慧景区建设项目</t>
  </si>
  <si>
    <t>计划投资5000万元，在全县A级以上景区开展景区大数据中心、WiFi覆盖、手绘地图、语音导览、智慧停车场、智慧厕所、智能闸机、电子票务、景区网站、景区舆情监控等信息化建设，完成全县A级以上景区智慧化建设，提升旅游智慧化水平。</t>
  </si>
  <si>
    <t>元谋人世界公园智慧景区建设项目</t>
  </si>
  <si>
    <t>项目总规划面积27395亩，核心区规划面积5258亩，建设用地面积3258亩。以元谋古人类文化体验园、东方人类养生小镇、高原特色农业休闲观光园项目为支撑，分三期建设，实现集古人类文化博览与研学体验、温泉休闲度假与养生、高原特色农业休闲与观光为一体的具有国内知名、世界影响的国际文化研学、休闲旅游目的地。建设5G网络覆盖、数据中心、智慧厕所、智慧停车场、刷脸入园及在线服务、景区监控、智能导览、讲解等信息化系统，提升智慧化水平。</t>
  </si>
  <si>
    <t>元谋土林智慧景区建设项目</t>
  </si>
  <si>
    <t>建成具有数字化、移动化、远程化、智能化的5G网络，网上培训、5G直播，AR体验、VR体验。景区wifi覆盖、智慧厕所、智慧停车场、景区票务系统、景区监控、景区广播、智能导游、电子讲解、在线预订、信息推送等内容,扫码、人脸识别。推送线路及导航服务，扫码乘坐公交和景区直通车，扫二维码购票，人脸识别系统进入景区，小程序智能查找停车位、找厕所、智能语音讲解等服务。</t>
  </si>
  <si>
    <t>元谋县智慧游客服务中心建设项目</t>
  </si>
  <si>
    <t>建立集收集、存储、分析、辅助、决策为一体的综合管控平台，能够从景区现有的各个系统如停车场系统、智慧厕所系统、电子商务平台以及电子票务系统进行数据分析；能够与“一机游”平台数据进行对接，获取游客在一机游上的门票、酒店、美食、机票等信息，与综合管控平台的相关数据进行一体化分析；旅游投诉处置、综合执法服务、综合智慧管理、应急救援服务、游客智慧服务等体系和旅游综合经济分析、可视化管理平台，可与省州联网。</t>
  </si>
  <si>
    <t>元谋县城乡公共文化服务设施提升建设项目</t>
  </si>
  <si>
    <t>对县十乡镇文化站进行提升，实现数字文化信息系统建设全覆盖（数字服务一体机，摄录直播系统，图书自动还借系统等）。</t>
  </si>
  <si>
    <t>元谋县物茂乡农旅商业服务小镇</t>
  </si>
  <si>
    <t>以物茂土林景区、商贸物流通道等为依托，以提供商业、旅游服务为重点，强化旅游功能设施和配套服务设施建设，建成集商业服务、餐饮住宿、旅游购物、游客集散等为一体的商业服务小镇。</t>
  </si>
  <si>
    <t>金沙湖康养旅游度假区汽车营地建设项目</t>
  </si>
  <si>
    <t>建设汽车旅馆、汽车检修保养车间、大型生态停车场、娱乐休闲会所、汽车影院、汽车餐厅、汽车酒吧、汽车茶馆、自驾车俱乐部及配套基础设施。</t>
  </si>
  <si>
    <t>元谋土林汽车营地建设项目</t>
  </si>
  <si>
    <t>依托土林景区，建设汽车影院、自驾俱乐部，旅游厕所等。</t>
  </si>
  <si>
    <t>元谋浪巴铺土林半山酒店建设项目</t>
  </si>
  <si>
    <t>项目位于元谋县新华乡浪巴铺土林AAA级景区内，景区总面积8平方公里，是元谋土林景观的一个重要景点。核心区总占地面积1.9平方公里，是元谋县13座土林群落中景点最集中、发育最典型、造型最奇特、色彩最丰富、最具震撼力的土林。项目以半山观光酒店为定位，计划总投资0.8亿元，初步规划房间41个，配套游客接待中心，餐厅，旅游厕所停车场等。</t>
  </si>
  <si>
    <t>元谋县金沙湖康养旅游度假区半山酒店建设项目</t>
  </si>
  <si>
    <t>项目立足于金沙湖康养旅游度假区，规划建设半山酒店，配套建设游客接待中心，停车场、餐厅等相关设施。</t>
  </si>
  <si>
    <t>云南省第八批文物保护单位为疆界滇、蜀各有攸分等事碑（含民事判决记碑）保护项目</t>
  </si>
  <si>
    <t>加强对石窟寺遗址的保护，为《武定军民府和曲州环州甸土舍李宗唐为疆界各有攸分等事抄白》碑、《尊奉勒石》碑、《民事判决记碑》三块碑刻设置保护围栏、谷坊、挡墙、巡护步行道、消防安防监控系统等保护设施。</t>
  </si>
  <si>
    <t>元谋县安龙寺文化生态旅游区建设项目</t>
  </si>
  <si>
    <t>以翠灵山优美的生态环境和建于公园1271年的安龙寺为依托，重点保护修缮安龙寺建筑，抢救性修缮羊街安龙寺大殿、观音殿及山门的主体、屋面、墙体、墙面、彩绘、风貌复原。建设景区大门、生态游路、观景台、园区绿化美化和配套服务设施，改造提升外部连接道路等。</t>
  </si>
  <si>
    <t>楚雄州文物保护单位——元谋县凉山活佛寺抢救性修缮项目二期工程</t>
  </si>
  <si>
    <t>按照文物古建维修规则，抢救性修缮活佛寺山门、观音殿的主体、屋面、墙体、墙面、彩绘、风貌复原等和天王殿、大殿墙体、墙面、彩绘、风貌复原等，确保文物古建安全。</t>
  </si>
  <si>
    <t>金沙江乌东德水电站元谋回水区考古发掘项目</t>
  </si>
  <si>
    <t>对金沙江乌东德水电站元谋回水区进行考古调查、考古发掘。</t>
  </si>
  <si>
    <t>城市街区24小时自助图书馆、景点景区自助图书馆建设项目</t>
  </si>
  <si>
    <t>为打通全民阅读的“最后一公里”使广大群众能够更便捷地获取图书资源，建设24小时城市街区图书馆系统：图书展示柜，自助查询中端，自助服务中端，回收箱，部告栏。</t>
  </si>
  <si>
    <t>元谋县乡村振兴文旅融合示范园开发项目</t>
  </si>
  <si>
    <t>项目位于元谋县城西片区龙川江县城段西岸，规划建设用地2600亩，项目以元谋县冬早蔬菜水果为创意元素，以元谋境内丰厚文化文明底蕴为文化脉络，创意别具一格建筑文化艺术街区、文化艺术景观，打造滇中城市群周末休闲游目的地、成渝城市群健康生活目的地；打造省内一流，全国知名文化旅游艺术特色小镇。建设内容为艺术文旅小镇、缤纷果蔬艺术公园、盗龙主题公园、石器时代艺术公园、教育园区、康养项目等。建设一个集吃、住、娱、玩、购、养生、研学、旅游置业为一体的乡村振兴文旅融合示范园开发项目。</t>
  </si>
  <si>
    <t>元谋县物茂乡挎膀村康养小居建设项目</t>
  </si>
  <si>
    <t>打造一个集旅游、观光、休闲、果蔬采摘等功能为一体的乡村康养小居。</t>
  </si>
  <si>
    <t>元谋研学营地</t>
  </si>
  <si>
    <t>围绕“元谋人”文化、红色文化、绿色康养文化旅游资源，打造集考古研究、红色文化研究、农事农业体验的文化旅游项目，丰富吃住行游购娱康体休文化旅游内涵，打造元谋研学旅游营地。</t>
  </si>
  <si>
    <t>元谋县越野摩托车耐力赛建设项目</t>
  </si>
  <si>
    <t>建设摩托车耐力赛赛道，瞭望塔，宾客休息区，产房，A级旅游厕所等配套设施，增设宾客体验区，打造中国元谋越野摩托车耐力赛精品赛事。</t>
  </si>
  <si>
    <t>元谋老城乡马头山滑翔机低空飞行体验项目</t>
  </si>
  <si>
    <t>建设旅游厕所、旅游标识等基础设施建设项目，开展滑翔伞低飞行体验。</t>
  </si>
  <si>
    <t>元谋县彝人花海田园综合体开发建设项目</t>
  </si>
  <si>
    <t>项目位于元谋县元马镇瓦渣箐移民安置点，计划用地面积2900亩。新建花卉新品种、新技术标准化栽培展示区（基地）；新建鲜切花种苗培育和景观花卉苗木培育生产区（基地）；新建现代农资展示交易中心及花卉产品初加工交易中心；新建移民技能培训中心；休闲农业观光示范园、花园洋房等。</t>
  </si>
  <si>
    <t>元谋人世界公园“非遗美食一条街”</t>
  </si>
  <si>
    <t>建设“非遗美食一条街”强化非遗品牌打造。</t>
  </si>
  <si>
    <t>元谋土林收费 站至物茂土林 4A 级景区专线建设项目</t>
  </si>
  <si>
    <t>由原四级路面提升为三级路面。</t>
  </si>
  <si>
    <t>元谋县自驾游沿线公共服务设施建设项目</t>
  </si>
  <si>
    <t>重点建设自驾沿线游客休息站，光景平台5个。建设沿线应急救援站，实现沿线A级旅游厕所全覆盖。</t>
  </si>
  <si>
    <t>元谋县红色旅游以及土林旅游徒步线路建设项目</t>
  </si>
  <si>
    <t>建设元谋金沙江红色旅游以及元谋土林徒步线路，增设红色文化体验区，加强线路的美化绿化。</t>
  </si>
  <si>
    <t>植入本地文化业态，老城区主要街道沿街建筑外观风貌提升，地方特色美食文化体验、非物质文化遗产体验等场所建设，相关文化主题配套设施建设</t>
  </si>
  <si>
    <t>（五）园区基础设施</t>
  </si>
  <si>
    <r>
      <rPr>
        <sz val="10"/>
        <rFont val="宋体"/>
        <charset val="134"/>
      </rPr>
      <t>元谋县年产</t>
    </r>
    <r>
      <rPr>
        <sz val="10"/>
        <rFont val="Times New Roman"/>
        <charset val="134"/>
      </rPr>
      <t>30000</t>
    </r>
    <r>
      <rPr>
        <sz val="10"/>
        <rFont val="方正书宋_GBK"/>
        <charset val="134"/>
      </rPr>
      <t>万只金属包装制品建设项目</t>
    </r>
  </si>
  <si>
    <r>
      <rPr>
        <sz val="10"/>
        <rFont val="宋体"/>
        <charset val="134"/>
      </rPr>
      <t>生产项目用地</t>
    </r>
    <r>
      <rPr>
        <sz val="10"/>
        <rFont val="Times New Roman"/>
        <charset val="134"/>
      </rPr>
      <t>35.58</t>
    </r>
    <r>
      <rPr>
        <sz val="10"/>
        <rFont val="宋体"/>
        <charset val="134"/>
      </rPr>
      <t>亩，总建筑面积</t>
    </r>
    <r>
      <rPr>
        <sz val="10"/>
        <rFont val="Times New Roman"/>
        <charset val="134"/>
      </rPr>
      <t>13181.27</t>
    </r>
    <r>
      <rPr>
        <sz val="10"/>
        <rFont val="宋体"/>
        <charset val="134"/>
      </rPr>
      <t>平方米，其中综合办公楼</t>
    </r>
    <r>
      <rPr>
        <sz val="10"/>
        <rFont val="Times New Roman"/>
        <charset val="134"/>
      </rPr>
      <t>3057.27</t>
    </r>
    <r>
      <rPr>
        <sz val="10"/>
        <rFont val="宋体"/>
        <charset val="134"/>
      </rPr>
      <t>平方米、生产车间</t>
    </r>
    <r>
      <rPr>
        <sz val="10"/>
        <rFont val="Times New Roman"/>
        <charset val="134"/>
      </rPr>
      <t>10104</t>
    </r>
    <r>
      <rPr>
        <sz val="10"/>
        <rFont val="宋体"/>
        <charset val="134"/>
      </rPr>
      <t>平方米、值班室面积</t>
    </r>
    <r>
      <rPr>
        <sz val="10"/>
        <rFont val="Times New Roman"/>
        <charset val="134"/>
      </rPr>
      <t>20</t>
    </r>
    <r>
      <rPr>
        <sz val="10"/>
        <rFont val="宋体"/>
        <charset val="134"/>
      </rPr>
      <t>平方米、地下消防水池</t>
    </r>
    <r>
      <rPr>
        <sz val="10"/>
        <rFont val="Times New Roman"/>
        <charset val="134"/>
      </rPr>
      <t>300</t>
    </r>
    <r>
      <rPr>
        <sz val="10"/>
        <rFont val="宋体"/>
        <charset val="134"/>
      </rPr>
      <t>立方米、绿地面积</t>
    </r>
    <r>
      <rPr>
        <sz val="10"/>
        <rFont val="Times New Roman"/>
        <charset val="134"/>
      </rPr>
      <t>4464.23</t>
    </r>
    <r>
      <rPr>
        <sz val="10"/>
        <rFont val="宋体"/>
        <charset val="134"/>
      </rPr>
      <t>平方米、机动车位</t>
    </r>
    <r>
      <rPr>
        <sz val="10"/>
        <rFont val="Times New Roman"/>
        <charset val="134"/>
      </rPr>
      <t>33</t>
    </r>
    <r>
      <rPr>
        <sz val="10"/>
        <rFont val="宋体"/>
        <charset val="134"/>
      </rPr>
      <t>个；购置液压机、高速缝焊机、全自动</t>
    </r>
    <r>
      <rPr>
        <sz val="10"/>
        <rFont val="Times New Roman"/>
        <charset val="134"/>
      </rPr>
      <t>751</t>
    </r>
    <r>
      <rPr>
        <sz val="10"/>
        <rFont val="宋体"/>
        <charset val="134"/>
      </rPr>
      <t>翻边机、全自动咖啡涨筋机、半自动缝焊机、半自动冲压机床、全自动高速封罐机、德国龙门冲等智能自动化设备</t>
    </r>
    <r>
      <rPr>
        <sz val="10"/>
        <rFont val="Times New Roman"/>
        <charset val="134"/>
      </rPr>
      <t xml:space="preserve"> 450 </t>
    </r>
    <r>
      <rPr>
        <sz val="10"/>
        <rFont val="宋体"/>
        <charset val="134"/>
      </rPr>
      <t>余台（套），建设数字化智能控制系统，建成</t>
    </r>
    <r>
      <rPr>
        <sz val="10"/>
        <rFont val="Times New Roman"/>
        <charset val="134"/>
      </rPr>
      <t>500</t>
    </r>
    <r>
      <rPr>
        <sz val="10"/>
        <rFont val="宋体"/>
        <charset val="134"/>
      </rPr>
      <t>只</t>
    </r>
    <r>
      <rPr>
        <sz val="10"/>
        <rFont val="Times New Roman"/>
        <charset val="134"/>
      </rPr>
      <t>/</t>
    </r>
    <r>
      <rPr>
        <sz val="10"/>
        <rFont val="宋体"/>
        <charset val="134"/>
      </rPr>
      <t>分钟饮料金属罐全自动化生产线、咖啡罐全自动化生产线、辣椒酱包装罐全自动化生产线、茶叶罐半自动化生产线等</t>
    </r>
    <r>
      <rPr>
        <sz val="10"/>
        <rFont val="Times New Roman"/>
        <charset val="134"/>
      </rPr>
      <t>5</t>
    </r>
    <r>
      <rPr>
        <sz val="10"/>
        <rFont val="宋体"/>
        <charset val="134"/>
      </rPr>
      <t>条数字生产线，预计投产后可实现年产各类金属包装制品</t>
    </r>
    <r>
      <rPr>
        <sz val="10"/>
        <rFont val="Times New Roman"/>
        <charset val="134"/>
      </rPr>
      <t xml:space="preserve"> 30000</t>
    </r>
    <r>
      <rPr>
        <sz val="10"/>
        <rFont val="宋体"/>
        <charset val="134"/>
      </rPr>
      <t>万只。</t>
    </r>
  </si>
  <si>
    <r>
      <rPr>
        <sz val="10"/>
        <rFont val="宋体"/>
        <charset val="134"/>
      </rPr>
      <t>元谋县年产</t>
    </r>
    <r>
      <rPr>
        <sz val="10"/>
        <rFont val="Times New Roman"/>
        <charset val="134"/>
      </rPr>
      <t>1000</t>
    </r>
    <r>
      <rPr>
        <sz val="10"/>
        <rFont val="方正书宋_GBK"/>
        <charset val="134"/>
      </rPr>
      <t>吨熔喷布</t>
    </r>
    <r>
      <rPr>
        <sz val="10"/>
        <rFont val="Times New Roman"/>
        <charset val="134"/>
      </rPr>
      <t>6000</t>
    </r>
    <r>
      <rPr>
        <sz val="10"/>
        <rFont val="方正书宋_GBK"/>
        <charset val="134"/>
      </rPr>
      <t>吨无纺布和</t>
    </r>
    <r>
      <rPr>
        <sz val="10"/>
        <rFont val="Times New Roman"/>
        <charset val="134"/>
      </rPr>
      <t>9000</t>
    </r>
    <r>
      <rPr>
        <sz val="10"/>
        <rFont val="方正书宋_GBK"/>
        <charset val="134"/>
      </rPr>
      <t>万只口罩生产线建设项目</t>
    </r>
  </si>
  <si>
    <r>
      <rPr>
        <sz val="10"/>
        <rFont val="宋体"/>
        <charset val="134"/>
      </rPr>
      <t>项目占地约</t>
    </r>
    <r>
      <rPr>
        <sz val="10"/>
        <rFont val="Times New Roman"/>
        <charset val="134"/>
      </rPr>
      <t>60</t>
    </r>
    <r>
      <rPr>
        <sz val="10"/>
        <rFont val="宋体"/>
        <charset val="134"/>
      </rPr>
      <t>亩。新建标准厂房</t>
    </r>
    <r>
      <rPr>
        <sz val="10"/>
        <rFont val="Times New Roman"/>
        <charset val="134"/>
      </rPr>
      <t>2</t>
    </r>
    <r>
      <rPr>
        <sz val="10"/>
        <rFont val="宋体"/>
        <charset val="134"/>
      </rPr>
      <t>万平方米，办公楼（生活区）</t>
    </r>
    <r>
      <rPr>
        <sz val="10"/>
        <rFont val="Times New Roman"/>
        <charset val="134"/>
      </rPr>
      <t>1600</t>
    </r>
    <r>
      <rPr>
        <sz val="10"/>
        <rFont val="宋体"/>
        <charset val="134"/>
      </rPr>
      <t>平方米；新建熔喷布生产线</t>
    </r>
    <r>
      <rPr>
        <sz val="10"/>
        <rFont val="Times New Roman"/>
        <charset val="134"/>
      </rPr>
      <t>3</t>
    </r>
    <r>
      <rPr>
        <sz val="10"/>
        <rFont val="宋体"/>
        <charset val="134"/>
      </rPr>
      <t>条，每条生产线年预生产</t>
    </r>
    <r>
      <rPr>
        <sz val="10"/>
        <rFont val="Times New Roman"/>
        <charset val="134"/>
      </rPr>
      <t>350</t>
    </r>
    <r>
      <rPr>
        <sz val="10"/>
        <rFont val="宋体"/>
        <charset val="134"/>
      </rPr>
      <t>吨熔喷布，年生产量达</t>
    </r>
    <r>
      <rPr>
        <sz val="10"/>
        <rFont val="Times New Roman"/>
        <charset val="134"/>
      </rPr>
      <t>1000</t>
    </r>
    <r>
      <rPr>
        <sz val="10"/>
        <rFont val="宋体"/>
        <charset val="134"/>
      </rPr>
      <t>吨以上；新建无纺布生产线</t>
    </r>
    <r>
      <rPr>
        <sz val="10"/>
        <rFont val="Times New Roman"/>
        <charset val="134"/>
      </rPr>
      <t>2</t>
    </r>
    <r>
      <rPr>
        <sz val="10"/>
        <rFont val="宋体"/>
        <charset val="134"/>
      </rPr>
      <t>条，每条生产线年预生产</t>
    </r>
    <r>
      <rPr>
        <sz val="10"/>
        <rFont val="Times New Roman"/>
        <charset val="134"/>
      </rPr>
      <t>3000</t>
    </r>
    <r>
      <rPr>
        <sz val="10"/>
        <rFont val="宋体"/>
        <charset val="134"/>
      </rPr>
      <t>吨无纺布，年生产量达到</t>
    </r>
    <r>
      <rPr>
        <sz val="10"/>
        <rFont val="Times New Roman"/>
        <charset val="134"/>
      </rPr>
      <t>6000</t>
    </r>
    <r>
      <rPr>
        <sz val="10"/>
        <rFont val="宋体"/>
        <charset val="134"/>
      </rPr>
      <t>吨以上；口罩生产线</t>
    </r>
    <r>
      <rPr>
        <sz val="10"/>
        <rFont val="Times New Roman"/>
        <charset val="134"/>
      </rPr>
      <t>3</t>
    </r>
    <r>
      <rPr>
        <sz val="10"/>
        <rFont val="宋体"/>
        <charset val="134"/>
      </rPr>
      <t>条，年预计生产医用口罩</t>
    </r>
    <r>
      <rPr>
        <sz val="10"/>
        <rFont val="Times New Roman"/>
        <charset val="134"/>
      </rPr>
      <t>9000</t>
    </r>
    <r>
      <rPr>
        <sz val="10"/>
        <rFont val="宋体"/>
        <charset val="134"/>
      </rPr>
      <t>万只以上；新建空气净化、消毒、灭菌设备以及其它附属工程。</t>
    </r>
  </si>
  <si>
    <t xml:space="preserve">九、新基建 </t>
  </si>
  <si>
    <t>数字化城管平台</t>
  </si>
  <si>
    <r>
      <rPr>
        <sz val="10"/>
        <rFont val="宋体"/>
        <charset val="134"/>
      </rPr>
      <t>推进元谋县网格化建设，打造</t>
    </r>
    <r>
      <rPr>
        <sz val="10"/>
        <rFont val="Times New Roman"/>
        <charset val="134"/>
      </rPr>
      <t>“</t>
    </r>
    <r>
      <rPr>
        <sz val="10"/>
        <rFont val="方正书宋_GBK"/>
        <charset val="134"/>
      </rPr>
      <t>五合一</t>
    </r>
    <r>
      <rPr>
        <sz val="10"/>
        <rFont val="Times New Roman"/>
        <charset val="134"/>
      </rPr>
      <t>”</t>
    </r>
    <r>
      <rPr>
        <sz val="10"/>
        <rFont val="方正书宋_GBK"/>
        <charset val="134"/>
      </rPr>
      <t>智慧城管、建立数字化城管平台，实现城市管理实践的自动发现、派遣、处置，加强城市基础设施运行感知能力，建立政府与市民互动机智，实现城市共管共治、共建共享。</t>
    </r>
  </si>
  <si>
    <t>元谋县智慧城市管理中心建设项目</t>
  </si>
  <si>
    <t>元谋县县城智慧化管理大数据中心平台建设 ；城市管理指挥调度智慧控制系统及服务终端管理系统县城全覆盖 ；智慧城市智慧中心硬件设施建设。</t>
  </si>
  <si>
    <t>公共服务设施智慧化建设</t>
  </si>
  <si>
    <t>智慧厕所、智慧停车管理、智慧广场管理、智慧交通、智慧环卫管理等智慧化公共服务设施改造提升 ；完善智慧社区公共服务设施，对县城公共服务进行智慧化改造提升。</t>
  </si>
  <si>
    <t>元谋县优质果蔬物联网溯源与智慧农业升级推广建设项目</t>
  </si>
  <si>
    <r>
      <rPr>
        <sz val="10"/>
        <rFont val="宋体"/>
        <charset val="134"/>
      </rPr>
      <t>围绕元谋县农业大数据中心建设，在公司现有物联网智慧农业建设基础上，进行升级改造及推广建设。1、对元谋县农产品物联网溯源与品牌推广公共服务平台进行功能升级</t>
    </r>
    <r>
      <rPr>
        <sz val="10"/>
        <rFont val="Times New Roman"/>
        <charset val="134"/>
      </rPr>
      <t xml:space="preserve"> </t>
    </r>
    <r>
      <rPr>
        <sz val="10"/>
        <rFont val="宋体"/>
        <charset val="134"/>
      </rPr>
      <t>，并推广应用</t>
    </r>
    <r>
      <rPr>
        <sz val="10"/>
        <rFont val="Times New Roman"/>
        <charset val="134"/>
      </rPr>
      <t>20000</t>
    </r>
    <r>
      <rPr>
        <sz val="10"/>
        <rFont val="宋体"/>
        <charset val="134"/>
      </rPr>
      <t>亩。2、新建</t>
    </r>
    <r>
      <rPr>
        <sz val="10"/>
        <rFont val="Times New Roman"/>
        <charset val="134"/>
      </rPr>
      <t>5000</t>
    </r>
    <r>
      <rPr>
        <sz val="10"/>
        <rFont val="宋体"/>
        <charset val="134"/>
      </rPr>
      <t>高标准果蔬物联网溯源与智慧农业生产示范基地</t>
    </r>
    <r>
      <rPr>
        <sz val="10"/>
        <rFont val="Times New Roman"/>
        <charset val="134"/>
      </rPr>
      <t xml:space="preserve"> </t>
    </r>
    <r>
      <rPr>
        <sz val="10"/>
        <rFont val="宋体"/>
        <charset val="134"/>
      </rPr>
      <t>，实现对果蔬生产全程数字化管理、销售及全程质量可追溯。3、开发果蔬生产病虫害及精准施肥、土壤水分、空气温度物联网预测预警系统平台，提高智慧农业数字化生产水平，推广应用</t>
    </r>
    <r>
      <rPr>
        <sz val="10"/>
        <rFont val="Times New Roman"/>
        <charset val="134"/>
      </rPr>
      <t>5000</t>
    </r>
    <r>
      <rPr>
        <sz val="10"/>
        <rFont val="宋体"/>
        <charset val="134"/>
      </rPr>
      <t>亩。4、打造一个</t>
    </r>
    <r>
      <rPr>
        <sz val="10"/>
        <rFont val="Times New Roman"/>
        <charset val="134"/>
      </rPr>
      <t>“</t>
    </r>
    <r>
      <rPr>
        <sz val="10"/>
        <rFont val="宋体"/>
        <charset val="134"/>
      </rPr>
      <t>东方红农业</t>
    </r>
    <r>
      <rPr>
        <sz val="10"/>
        <rFont val="Times New Roman"/>
        <charset val="134"/>
      </rPr>
      <t>”</t>
    </r>
    <r>
      <rPr>
        <sz val="10"/>
        <rFont val="宋体"/>
        <charset val="134"/>
      </rPr>
      <t>果蔬物联网品牌推广系统平台，提高</t>
    </r>
    <r>
      <rPr>
        <sz val="10"/>
        <rFont val="Times New Roman"/>
        <charset val="134"/>
      </rPr>
      <t>“</t>
    </r>
    <r>
      <rPr>
        <sz val="10"/>
        <rFont val="宋体"/>
        <charset val="134"/>
      </rPr>
      <t>东方红一号</t>
    </r>
    <r>
      <rPr>
        <sz val="10"/>
        <rFont val="Times New Roman"/>
        <charset val="134"/>
      </rPr>
      <t>”</t>
    </r>
    <r>
      <rPr>
        <sz val="10"/>
        <rFont val="宋体"/>
        <charset val="134"/>
      </rPr>
      <t>果蔬绿色食品牌市场知名度。5、建设</t>
    </r>
    <r>
      <rPr>
        <sz val="10"/>
        <rFont val="Times New Roman"/>
        <charset val="134"/>
      </rPr>
      <t>1</t>
    </r>
    <r>
      <rPr>
        <sz val="10"/>
        <rFont val="宋体"/>
        <charset val="134"/>
      </rPr>
      <t>条年产</t>
    </r>
    <r>
      <rPr>
        <sz val="10"/>
        <rFont val="Times New Roman"/>
        <charset val="134"/>
      </rPr>
      <t>3</t>
    </r>
    <r>
      <rPr>
        <sz val="10"/>
        <rFont val="宋体"/>
        <charset val="134"/>
      </rPr>
      <t>万吨的果蔬初加工物联网数字化自动生产线</t>
    </r>
    <r>
      <rPr>
        <sz val="10"/>
        <rFont val="Times New Roman"/>
        <charset val="134"/>
      </rPr>
      <t xml:space="preserve"> </t>
    </r>
    <r>
      <rPr>
        <sz val="10"/>
        <rFont val="宋体"/>
        <charset val="134"/>
      </rPr>
      <t>，强力助推元谋县乡村振兴高质量跨越发展。</t>
    </r>
  </si>
  <si>
    <r>
      <rPr>
        <sz val="10"/>
        <rFont val="宋体"/>
        <charset val="134"/>
      </rPr>
      <t>“元谋人</t>
    </r>
    <r>
      <rPr>
        <sz val="10"/>
        <rFont val="Times New Roman"/>
        <charset val="134"/>
      </rPr>
      <t>”</t>
    </r>
    <r>
      <rPr>
        <sz val="10"/>
        <rFont val="宋体"/>
        <charset val="134"/>
      </rPr>
      <t>世界公园旅游度假区智慧化建设项目</t>
    </r>
  </si>
  <si>
    <r>
      <rPr>
        <sz val="10"/>
        <rFont val="宋体"/>
        <charset val="134"/>
      </rPr>
      <t>项目总规划面积</t>
    </r>
    <r>
      <rPr>
        <sz val="10"/>
        <rFont val="Times New Roman"/>
        <charset val="134"/>
      </rPr>
      <t>27395</t>
    </r>
    <r>
      <rPr>
        <sz val="10"/>
        <rFont val="宋体"/>
        <charset val="134"/>
      </rPr>
      <t>亩，核心区规划面积</t>
    </r>
    <r>
      <rPr>
        <sz val="10"/>
        <rFont val="Times New Roman"/>
        <charset val="134"/>
      </rPr>
      <t>5258</t>
    </r>
    <r>
      <rPr>
        <sz val="10"/>
        <rFont val="宋体"/>
        <charset val="134"/>
      </rPr>
      <t>亩，建设用地面积</t>
    </r>
    <r>
      <rPr>
        <sz val="10"/>
        <rFont val="Times New Roman"/>
        <charset val="134"/>
      </rPr>
      <t>3258</t>
    </r>
    <r>
      <rPr>
        <sz val="10"/>
        <rFont val="宋体"/>
        <charset val="134"/>
      </rPr>
      <t>亩。以元谋古人类文化体验园、东方人类养生小镇、高原特色农业休闲观光园项目为支撑，分三期建设，实现集古人类文化博览与研学体验、温泉休闲度假与养生、高原特色农业休闲与观光为一体的具有国内知名、世界影响的国际文化研学、休闲旅游目的地。建设</t>
    </r>
    <r>
      <rPr>
        <sz val="10"/>
        <rFont val="Times New Roman"/>
        <charset val="134"/>
      </rPr>
      <t>5G</t>
    </r>
    <r>
      <rPr>
        <sz val="10"/>
        <rFont val="宋体"/>
        <charset val="134"/>
      </rPr>
      <t>网络覆盖、数据中心、智慧厕所、智慧停车场、刷脸入园及在线服务、景区监控、智能导览、讲解等信息化系统，提升智慧化水平。</t>
    </r>
  </si>
  <si>
    <t>楚雄州元谋县冬春蔬菜产业技术创新中心项目</t>
  </si>
  <si>
    <t>利用大数据、物联网、人工智能等新一代信息技术开展良种繁育技术研究 、种子种苗生产技术研究、蔬菜标准化栽培关键技术研究和冬春蔬菜有机生产技术研究，提升蔬菜产量和质量。</t>
  </si>
  <si>
    <t>云南制繁种产业创新中心</t>
  </si>
  <si>
    <r>
      <rPr>
        <sz val="10"/>
        <rFont val="宋体"/>
        <charset val="134"/>
      </rPr>
      <t>1、建立资源原始数据档案，建成高质量低温保存库，构建蔬菜、麦类、花卉等作物部分遗传图谱和种质资源共享平台。2、建成新品种选育功能实验室，高标准的原种培育圃、纯度鉴定圃、种子质量检测分中心以及科技示范、培训中心。3、创制有应用价值的蔬菜、麦类、花卉等作物中间材料</t>
    </r>
    <r>
      <rPr>
        <sz val="10"/>
        <rFont val="Times New Roman"/>
        <charset val="134"/>
      </rPr>
      <t>20</t>
    </r>
    <r>
      <rPr>
        <sz val="10"/>
        <rFont val="宋体"/>
        <charset val="134"/>
      </rPr>
      <t>份。4、育成适合云南春秋栽培的高产，多抗，适应性强新品种和新组合</t>
    </r>
    <r>
      <rPr>
        <sz val="10"/>
        <rFont val="Times New Roman"/>
        <charset val="134"/>
      </rPr>
      <t xml:space="preserve"> 9</t>
    </r>
    <r>
      <rPr>
        <sz val="10"/>
        <rFont val="宋体"/>
        <charset val="134"/>
      </rPr>
      <t>个。5、建立</t>
    </r>
    <r>
      <rPr>
        <sz val="10"/>
        <rFont val="Times New Roman"/>
        <charset val="134"/>
      </rPr>
      <t>65</t>
    </r>
    <r>
      <rPr>
        <sz val="10"/>
        <rFont val="宋体"/>
        <charset val="134"/>
      </rPr>
      <t>亩专业化，标准化蔬菜、麦类、花卉等作物新品种引进，建立标准化的蔬菜、麦类、花卉等作物种子生产示范基地。6、研究出新选育的</t>
    </r>
    <r>
      <rPr>
        <sz val="10"/>
        <rFont val="Times New Roman"/>
        <charset val="134"/>
      </rPr>
      <t>3</t>
    </r>
    <r>
      <rPr>
        <sz val="10"/>
        <rFont val="宋体"/>
        <charset val="134"/>
      </rPr>
      <t>个蔬菜作物新品种的高效制繁种技术和配套高产栽培技术。7、申请植物新品种保护或发明专利</t>
    </r>
    <r>
      <rPr>
        <sz val="10"/>
        <rFont val="Times New Roman"/>
        <charset val="134"/>
      </rPr>
      <t xml:space="preserve"> 1</t>
    </r>
    <r>
      <rPr>
        <sz val="10"/>
        <rFont val="宋体"/>
        <charset val="134"/>
      </rPr>
      <t>项，云南省新品种鉴定</t>
    </r>
    <r>
      <rPr>
        <sz val="10"/>
        <rFont val="Times New Roman"/>
        <charset val="134"/>
      </rPr>
      <t>4</t>
    </r>
    <r>
      <rPr>
        <sz val="10"/>
        <rFont val="宋体"/>
        <charset val="134"/>
      </rPr>
      <t>个，</t>
    </r>
    <r>
      <rPr>
        <sz val="10"/>
        <rFont val="Times New Roman"/>
        <charset val="134"/>
      </rPr>
      <t>5</t>
    </r>
    <r>
      <rPr>
        <sz val="10"/>
        <rFont val="宋体"/>
        <charset val="134"/>
      </rPr>
      <t>个组合通过专家田间鉴评。</t>
    </r>
  </si>
  <si>
    <t>楚雄元谋智慧农业平台</t>
  </si>
  <si>
    <r>
      <rPr>
        <sz val="10"/>
        <rFont val="宋体"/>
        <charset val="134"/>
      </rPr>
      <t>1、建设</t>
    </r>
    <r>
      <rPr>
        <sz val="10"/>
        <rFont val="Times New Roman"/>
        <charset val="134"/>
      </rPr>
      <t>1</t>
    </r>
    <r>
      <rPr>
        <sz val="10"/>
        <rFont val="宋体"/>
        <charset val="134"/>
      </rPr>
      <t>个大数据资源交换共享平台，开发大数据集群管理系统，实现对农业农村大数据的分布式采集</t>
    </r>
    <r>
      <rPr>
        <sz val="10"/>
        <rFont val="Times New Roman"/>
        <charset val="134"/>
      </rPr>
      <t xml:space="preserve"> </t>
    </r>
    <r>
      <rPr>
        <sz val="10"/>
        <rFont val="宋体"/>
        <charset val="134"/>
      </rPr>
      <t>、分布式存储、分布式计算、集群管理。2、结合特色农业产业和乡村振兴发展实际需求</t>
    </r>
    <r>
      <rPr>
        <sz val="10"/>
        <rFont val="Times New Roman"/>
        <charset val="134"/>
      </rPr>
      <t xml:space="preserve"> </t>
    </r>
    <r>
      <rPr>
        <sz val="10"/>
        <rFont val="宋体"/>
        <charset val="134"/>
      </rPr>
      <t>，建设集成农业区块链公共服务平台、农业资源查询与调度系统、农事管理与服务系统、特色产业适宜性评价与分析系统、农业投入品管理与调度系统、农产品交易信息监控与分析系统、批发市场信息采集与调度系统、蔬菜溯源区块链应用系统、农产品电商综合服务系统等功能应用平台</t>
    </r>
    <r>
      <rPr>
        <sz val="10"/>
        <rFont val="Times New Roman"/>
        <charset val="134"/>
      </rPr>
      <t xml:space="preserve"> </t>
    </r>
    <r>
      <rPr>
        <sz val="10"/>
        <rFont val="宋体"/>
        <charset val="134"/>
      </rPr>
      <t>，并通过手机</t>
    </r>
    <r>
      <rPr>
        <sz val="10"/>
        <rFont val="Times New Roman"/>
        <charset val="134"/>
      </rPr>
      <t>APP</t>
    </r>
    <r>
      <rPr>
        <sz val="10"/>
        <rFont val="宋体"/>
        <charset val="134"/>
      </rPr>
      <t>集成移动门户进行应用推广，提供大数据应用服务。3、建设</t>
    </r>
    <r>
      <rPr>
        <sz val="10"/>
        <rFont val="Times New Roman"/>
        <charset val="134"/>
      </rPr>
      <t>1</t>
    </r>
    <r>
      <rPr>
        <sz val="10"/>
        <rFont val="宋体"/>
        <charset val="134"/>
      </rPr>
      <t>个农产品种植环境与病虫害监测预警系统平台</t>
    </r>
    <r>
      <rPr>
        <sz val="10"/>
        <rFont val="Times New Roman"/>
        <charset val="134"/>
      </rPr>
      <t xml:space="preserve"> </t>
    </r>
    <r>
      <rPr>
        <sz val="10"/>
        <rFont val="宋体"/>
        <charset val="134"/>
      </rPr>
      <t>，实现对农业种植空气温度、土壤水分、精准施肥、病虫害防控等智能监测预警和专家咨询</t>
    </r>
    <r>
      <rPr>
        <sz val="10"/>
        <rFont val="Times New Roman"/>
        <charset val="134"/>
      </rPr>
      <t xml:space="preserve"> </t>
    </r>
    <r>
      <rPr>
        <sz val="10"/>
        <rFont val="宋体"/>
        <charset val="134"/>
      </rPr>
      <t>。</t>
    </r>
  </si>
  <si>
    <t>元谋农产品种植环境与病虫害监测预警工程</t>
  </si>
  <si>
    <r>
      <rPr>
        <sz val="10"/>
        <rFont val="宋体"/>
        <charset val="134"/>
      </rPr>
      <t>建设元谋农产品种植环境与病虫害监测预警系统平台，采集蔬果生产基地种植的空气温湿度 、土壤温湿度、光照、土壤</t>
    </r>
    <r>
      <rPr>
        <sz val="10"/>
        <rFont val="Times New Roman"/>
        <charset val="134"/>
      </rPr>
      <t>EC</t>
    </r>
    <r>
      <rPr>
        <sz val="10"/>
        <rFont val="宋体"/>
        <charset val="134"/>
      </rPr>
      <t>等气象环境指标和病虫害监测信息，实现对农业生产空气温度、土壤水分、精准施肥、病虫害防控等的智能监测预警和专家咨询</t>
    </r>
    <r>
      <rPr>
        <sz val="10"/>
        <rFont val="Times New Roman"/>
        <charset val="134"/>
      </rPr>
      <t xml:space="preserve"> </t>
    </r>
    <r>
      <rPr>
        <sz val="10"/>
        <rFont val="宋体"/>
        <charset val="134"/>
      </rPr>
      <t>，科学指导生产。</t>
    </r>
  </si>
  <si>
    <t>元谋县特色农产品（果蔬）产业园建设项目</t>
  </si>
  <si>
    <r>
      <rPr>
        <sz val="10"/>
        <rFont val="宋体"/>
        <charset val="134"/>
      </rPr>
      <t>元谋特色农产品（果蔬）加工产业园规划面积</t>
    </r>
    <r>
      <rPr>
        <sz val="10"/>
        <rFont val="Times New Roman"/>
        <charset val="134"/>
      </rPr>
      <t>3690</t>
    </r>
    <r>
      <rPr>
        <sz val="10"/>
        <rFont val="宋体"/>
        <charset val="134"/>
      </rPr>
      <t>亩。其中：改造电力、电讯、给排水等管线</t>
    </r>
    <r>
      <rPr>
        <sz val="10"/>
        <rFont val="Times New Roman"/>
        <charset val="134"/>
      </rPr>
      <t>44</t>
    </r>
    <r>
      <rPr>
        <sz val="10"/>
        <rFont val="宋体"/>
        <charset val="134"/>
      </rPr>
      <t>公里。新建标准厂房</t>
    </r>
    <r>
      <rPr>
        <sz val="10"/>
        <rFont val="Times New Roman"/>
        <charset val="134"/>
      </rPr>
      <t>45350</t>
    </r>
    <r>
      <rPr>
        <sz val="10"/>
        <rFont val="宋体"/>
        <charset val="134"/>
      </rPr>
      <t>平方米，新建企业孵化中心</t>
    </r>
    <r>
      <rPr>
        <sz val="10"/>
        <rFont val="Times New Roman"/>
        <charset val="134"/>
      </rPr>
      <t>18600</t>
    </r>
    <r>
      <rPr>
        <sz val="10"/>
        <rFont val="宋体"/>
        <charset val="134"/>
      </rPr>
      <t>平方米，建设冷链仓储物流中心</t>
    </r>
    <r>
      <rPr>
        <sz val="10"/>
        <rFont val="Times New Roman"/>
        <charset val="134"/>
      </rPr>
      <t>12000</t>
    </r>
    <r>
      <rPr>
        <sz val="10"/>
        <rFont val="宋体"/>
        <charset val="134"/>
      </rPr>
      <t>平方米，建设农产品检疫中心</t>
    </r>
    <r>
      <rPr>
        <sz val="10"/>
        <rFont val="Times New Roman"/>
        <charset val="134"/>
      </rPr>
      <t>10000</t>
    </r>
    <r>
      <rPr>
        <sz val="10"/>
        <rFont val="宋体"/>
        <charset val="134"/>
      </rPr>
      <t>平方米，科技成果转化中心</t>
    </r>
    <r>
      <rPr>
        <sz val="10"/>
        <rFont val="Times New Roman"/>
        <charset val="134"/>
      </rPr>
      <t>2000</t>
    </r>
    <r>
      <rPr>
        <sz val="10"/>
        <rFont val="宋体"/>
        <charset val="134"/>
      </rPr>
      <t>平方米，大数据处理中心</t>
    </r>
    <r>
      <rPr>
        <sz val="10"/>
        <rFont val="Times New Roman"/>
        <charset val="134"/>
      </rPr>
      <t>2000</t>
    </r>
    <r>
      <rPr>
        <sz val="10"/>
        <rFont val="宋体"/>
        <charset val="134"/>
      </rPr>
      <t>平方米和交易市场</t>
    </r>
    <r>
      <rPr>
        <sz val="10"/>
        <rFont val="Times New Roman"/>
        <charset val="134"/>
      </rPr>
      <t>200000</t>
    </r>
    <r>
      <rPr>
        <sz val="10"/>
        <rFont val="宋体"/>
        <charset val="134"/>
      </rPr>
      <t>平方米。</t>
    </r>
  </si>
  <si>
    <t>房屋建筑工程和市政设施建设智能化质量安全管理中心</t>
  </si>
  <si>
    <r>
      <rPr>
        <sz val="10"/>
        <rFont val="宋体"/>
        <charset val="134"/>
      </rPr>
      <t>包括：</t>
    </r>
    <r>
      <rPr>
        <sz val="10"/>
        <rFont val="Times New Roman"/>
        <charset val="134"/>
      </rPr>
      <t>BIM</t>
    </r>
    <r>
      <rPr>
        <sz val="10"/>
        <rFont val="方正书宋_GBK"/>
        <charset val="134"/>
      </rPr>
      <t>建筑信息化管理推广运用，智慧工地建设，质量安全智慧管理系统平台及调度指挥中心建设</t>
    </r>
    <r>
      <rPr>
        <sz val="10"/>
        <rFont val="Times New Roman"/>
        <charset val="134"/>
      </rPr>
      <t xml:space="preserve"> </t>
    </r>
    <r>
      <rPr>
        <sz val="10"/>
        <rFont val="方正书宋_GBK"/>
        <charset val="134"/>
      </rPr>
      <t>。</t>
    </r>
  </si>
  <si>
    <t>元谋县公共服务设施智慧化建设项目</t>
  </si>
  <si>
    <t>智慧厕所、智慧停车管理、智慧广场管理、智慧人防、智慧交通、智慧环卫管理等智慧化公共服务设施配套建设 ；完善智慧社区公共服务设施，对县城公共服务设施进行智慧化提升改造。</t>
  </si>
  <si>
    <t>云南元谋老年友好智慧城（园区）建设项目</t>
  </si>
  <si>
    <t>拟建全国智能化养老（元谋）实验基地、老年友好绿色智慧园区、华龄智能健康养老产业园、国际老年友好城市交流中心。</t>
  </si>
  <si>
    <t>元谋县乡镇智慧养老建设项目</t>
  </si>
  <si>
    <t>分别在元谋县十乡镇建设智慧养老综合服务系统项目。建设养老综合信息管理平台系统、智慧养老信息查询与发布系统、养老服务呼叫中心系统、养老服务便民卡系统、居家养老远程医疗系统等。</t>
  </si>
  <si>
    <t>数字城建档案馆建设项目</t>
  </si>
  <si>
    <r>
      <rPr>
        <sz val="10"/>
        <rFont val="宋体"/>
        <charset val="134"/>
      </rPr>
      <t>建设集智能化城建档案管理、城市文化记忆展示中心等功能于一体的智慧化城建档案馆，建筑面积约</t>
    </r>
    <r>
      <rPr>
        <sz val="10"/>
        <rFont val="Times New Roman"/>
        <charset val="134"/>
      </rPr>
      <t>8000</t>
    </r>
    <r>
      <rPr>
        <sz val="10"/>
        <rFont val="宋体"/>
        <charset val="134"/>
      </rPr>
      <t>平方米。</t>
    </r>
  </si>
  <si>
    <t>元谋县“数字政府”建设项目</t>
  </si>
  <si>
    <t>主要建设政府业务协同化(超级0A)、政务服务电子化、政府权力阳光化、政府决策科学化、经济管理数字化、监管执法-体化、民生服务智能化、社会治理精准化等8大网络设施建设工程。</t>
  </si>
  <si>
    <t>智能化物资储备库建设项目</t>
  </si>
  <si>
    <t>1、基础设施建设。建立县级现代化县信息级物资储备中心，占地面积20亩，十乡镇分别建立现代化信息物资储备中心，占地面积不少于2亩。2、配备相应储备物资建设。（1）应急救灾帐篷类。（2）寒衣寒被类。（3）粮油类，包括救灾大米、使用油等。（4）应急救援抢险装备类。（5）救援临时饮用水及方便使用的速食化食品及干粮。（6）折叠床类，包含床上用品物。（7）简易遮风避雨物资，包含三色布、尼龙布、绳子、毯子等。（8）其他应急救灾物资。3、备用储备仓库建设，计划建设2个备用仓库。4、系统建设。</t>
  </si>
  <si>
    <t>现代化应急避难场所建设</t>
  </si>
  <si>
    <t>1、基础设施建设。2、医疗系统及设施建设。3、建立应急指挥系统平台。4、应急供电设施应设置多回路电网供电系统或太阳能供电系统。5、现代化应急避难场所内或周边设置供直升机起降的应急停机坪和相关配套设备。6、智能化消防系统。</t>
  </si>
  <si>
    <t>元谋县智慧应急大数据信息系统平台建设和救援无线通信融合网络建设</t>
  </si>
  <si>
    <t>1、通过汇聚、关联、融合各类数据资源。2、融合利用VSAT卫星应急通信系统和天通卫星应急通信系统。3、建设无线通信固定基站。4、建设融合平台。5、建设应急指挥会商系统，覆盖县、乡两级。6、搭建县、乡两级和各村委会应急广播大喇叭平台。</t>
  </si>
  <si>
    <t>元谋县智慧信息化应急指挥中心建设</t>
  </si>
  <si>
    <t xml:space="preserve">1、基础设施建设：县级建设用地30亩，建筑面积12000平方米，建设要集应急救援指挥和大数据交换中心及应急物资调度为一体，九个乡镇建设用地不低于10亩（元马镇不建），建筑面积不低于2000平方米。2、防灾减灾信息化智能系统建设。3、指挥调度系统平台建设。配置独立的发电机组及移动终端网络通信，建成以信息共享，集音频、视频及指挥调度为一体的多功能指挥平台，可实现远程监控、会议及指挥等多种功能。    </t>
  </si>
  <si>
    <t>元谋县多媒体公众安全科普教育基地</t>
  </si>
  <si>
    <t>1、资料阅览室建设，包含书籍资料和电子资料。2、3D模拟体验馆建设，包含火灾、洪灾、地震、山体滑坡、泥石流坡等突发事件的3D视频影像全程模拟及救援指导。3、应急演练体验中心建设，有专业人员指导参与小型应急演练。</t>
  </si>
  <si>
    <t>中国移动云南公司元谋公司5G建设项目</t>
  </si>
  <si>
    <t>建设5G积攒188个，预算投资68万/个，县城全覆盖、乡镇政府所在地、行政村全覆盖</t>
  </si>
  <si>
    <t>中国移动云南公司元谋公司核心汇聚机房、业务汇聚机房建设项目</t>
  </si>
  <si>
    <t>县城7个、10乡镇核心机房、汇聚机房建设。城区购置商品房预算1.3万/平米，120平米/个；乡镇计划至少每个乡镇2个，大型乡镇不少于3个，以征地新建、购置房产形式建设，建设面积不低于120平米/个；预计至2025年计划建设机房41个，建设均价投资预算260万/个。</t>
  </si>
  <si>
    <t>中国移动云南公司元谋公司数字家庭建设项目</t>
  </si>
  <si>
    <t>完成120个未建设覆盖自然村建设覆盖，到2025年实现全县所有自然村全覆盖；对已建是覆盖的自然村据实就行补点扩容建设；对城区新建住宿小区、党政机关住宿区、公益性住房小区进行建设覆盖，至于2025年计划建设及传输和设备升级改造覆盖7万户（端口），户均投资预算960元/户（端口），计划补点扩容及传输和设备升级改造建设3.2万户（端口），户均投资1020元/户（端口）</t>
  </si>
  <si>
    <t>中国移动云南公司元谋公司通信枢纽中心、行业信息化、数字经济数据支撑中心建设项目</t>
  </si>
  <si>
    <t>新建县级数据核心机房2个、行业信息化IDC机房2个，预计投资500万元/个；升级改造全县46个汇聚、业务机房电力系统、不间断电源、空调系统、互联网专线、网络安全等设备设施，预计投资9500万元。</t>
  </si>
  <si>
    <t>中国移动云南公司元谋分公司电信普遍服务试点行政村项目</t>
  </si>
  <si>
    <t>移民安置点，易地搬迁安置点，薄、弱覆盖自然村建设覆盖。投资预算68万元/个，偏远地区因为传输及电路建设投资增加，以120万元/个做投资预算，据实进行上报审核批准建设。</t>
  </si>
  <si>
    <t>元谋县“工业大脑”智慧服务平台</t>
  </si>
  <si>
    <t>建设不小于2000平方米的元谋县中小企业智慧服务中心和服务大厅，以大数据、云计算等现代互联网技术为支撑的楚雄州“工业大脑”大数据平台，打造业界领先工业Pass、IaaS、DaaS平台和Saas应用超市，经过数字化、信息化和智能化改造后的企业，数据将被传入工业大脑建设中小企业大数据分析平台，按照科学统计分析方法，进一步掌握我州中小企业运营数据，分析服务供需匹配情况。</t>
  </si>
  <si>
    <t>元谋县5G+工业云创新应用</t>
  </si>
  <si>
    <t>全县工业企业5G网络/物联网覆盖/工业PON网络覆盖；工业企业生产设备的数据采集及传感设备建设。实现工业企业内各种设备工业智能信息的传送及各种专业接入系统应用场合的要求，提升楚雄州工业互联网及物联网创新应用水平，满足全州工业企业人工智能、智能制造需求。</t>
  </si>
  <si>
    <t>中国联通元谋分公司5G新建项目工程</t>
  </si>
  <si>
    <t>建设5G积攒80个，预算投资68万/个，县城全覆盖、乡镇政府所在地、行政村全覆盖。</t>
  </si>
  <si>
    <t>中国联通楚雄分公司4G新建项目工程</t>
  </si>
  <si>
    <t>移动4G建设目标：市区、县城以GL1800为主进行覆盖，热点区域叠加L2100，行政村、自然村以GL900进行广覆盖，同时对2G、3G老旧设备进行清退，重点地区部署压缩带宽GL1800和带内2CC的CA。重点乡镇以部署GL1800为主，其余乡镇以GL900进行部署。</t>
  </si>
  <si>
    <t>中国联通楚雄分公司宽带接入新建项目工程</t>
  </si>
  <si>
    <t>继续推进城区FTTH的全网100%改造，采用自建和合作模式，新建工程实现85%的端口覆盖，加快43个重点乡镇的FTTH接入实现100%的覆盖。</t>
  </si>
  <si>
    <t>元谋县智慧消防项目</t>
  </si>
  <si>
    <t>1、火报联网。2、多维感知。3、AI助力。4、巡查监督。5、业务联动。6、统一监管。7、消防可视化。</t>
  </si>
  <si>
    <t>元谋县工业园区信息化服务平台建设项目</t>
  </si>
  <si>
    <t>实现园区的数字沙盘展示系统。建立面向对外招商展示的园区数字沙盘系统，同时，在现有网络 的基础上完善基础网络设施，并建立为数字沙盘展示的大屏控制系统。</t>
  </si>
  <si>
    <t>元谋县数字化城市建设项目</t>
  </si>
  <si>
    <t>城市智慧管理基础网络提升建设、县城网络升级扩容.5G基础设施建设。数字乡村建设。</t>
  </si>
  <si>
    <t>元谋县中小企业服务平台建设项目</t>
  </si>
  <si>
    <t>1、建立集基础设施管理、客户管理、招商、签约、入驻、房租、企业孵化、经济运行统计、党团工关系管理等功能为一体的运营管理系统，提升运营管理水平和服务质量。2、创新成长平台建立集"人才培养、团队建设。</t>
  </si>
  <si>
    <t>元谋县电子商务服务平台建设项目</t>
  </si>
  <si>
    <t>1、实现全县电子商务企业建立面向对外招商展示的数字沙盘系统，同时，在现有网络的基础上完善基础网络设施，并建立为数字沙盘展示的大屏控制系统。2、创新电子商务成长平台建立集"人才培养、团队建设、企业运营。</t>
  </si>
  <si>
    <t>智慧市场监管服务平台</t>
  </si>
  <si>
    <t>实现多个业务系统的数据集中整合，数据智能运用，突出数据的二次加工，数据的综合运用，实现监管工作智能化、数字化、时时化。</t>
  </si>
  <si>
    <t>元谋县智慧农业平台建设项目</t>
  </si>
  <si>
    <t>1、完善大数据资源交换共享平台。2、建设集成“元谋县农业区块链公共服务平台”“农业资源查询与调度系统”。3、建设元谋农产品种植环境与病虫害监测预警系统平台1个。4、建设元谋县农产品质量安全溯源与品牌推广集约型智慧管理系统平台1个。5、建设100亩以上蔬果物联网示范基地30个。6、构建县-乡-村互联网农产品电子商务交易平台与物流服务体系。7、建设元谋县农业产业区块链应用平台。</t>
  </si>
  <si>
    <t>元谋县东方红农业绿色果蔬数字化供应链建设项目</t>
  </si>
  <si>
    <t>1、建设5000亩水肥一体化生产基地。2、建设云南省专家工作站1个、东方红农业葡萄研究中心1个、休闲采摘观光精品农庄1个（1500亩）。3、建设1条年产3万吨的绿色果蔬产后分级分选初加工智能自动化生产线。</t>
  </si>
  <si>
    <t>元谋县冬春蔬菜产业技术创新中心项目</t>
  </si>
  <si>
    <t>在元谋现有种业基础上，利用大数据、物联网、人工智能等新一代信息技术开展良种繁育技术研究、种子种苗生产技术研究、蔬菜标准化栽培关键技术研究和冬春蔬菜有机生产技术研究，提升蔬菜产量和质量。</t>
  </si>
  <si>
    <t>元谋县“果然好”现代农业科技馆建设项目</t>
  </si>
  <si>
    <t>1、建设葡萄科技馆和蔬菜科技馆，基于大数据和物联网系统，促进特色优质果蔬产业向高科技农业产业升级，提高特色优质果蔬产业的竞争力和可持续发展能力。 2、特色果蔬育苗中心：以高科技育苗技术为支撑，基于物联网平台，采用多层“M”型架构，建设自动化育苗中心，具备进行快速大量育苗的能力，提供统一标准、质量、成熟度的良种特色果蔬苗。 3、种质资源圃，果蔬种质资源收集、果蔬资源的科研工作。</t>
  </si>
  <si>
    <t>元谋县数字乡村建设项目</t>
  </si>
  <si>
    <t>1、搭建农村信息管理平台以及党员干部远程教育网络。2、建设农村综合服务网站。建设具有农村特色的服务型网站。3、建立农村人口基础数据库。建立全县的农村人口基础数据库，及其所在行政村的企业及外来务工流动人口。4、建立农村合作医疗信息化平台。为农民群众提供公共卫生和基本医疗服务，通过建立新农合信息化管理系统，达到管理科学、操作规范、监督有力、补助便利、资源共享”目标，实现卫生政务电子化、医疗服务信息化、公共卫生管理数字化和基层卫生服务网络化。</t>
  </si>
  <si>
    <t>元谋县信息进村入户建设项目</t>
  </si>
  <si>
    <t>益农信息社建设。在全县建设1个县站、10个乡镇站、78个村级站，充分对接组织、商务、供销、邮政、金融、气象等部门在农村的信息服务站点，开展公益、便民、电子商务、培训体验等服务，有效解决信息服务进村“最后一公里”和农村特色优势资源出村“最初一公里”问题。</t>
  </si>
  <si>
    <t>元谋县智慧交通管控系统建设项目</t>
  </si>
  <si>
    <t>县城建设117套电子警察系统、118套反向卡口、4套流量检测、23套信号灯控制系统、4套信息发布屏、52套违停抓拍系统、23套路口球机等，城区、乡镇涉及74套卡口、测速、逆行抓拍设备，2套测速设备，4套不礼让行人抓拍系统，共计394路；新建交通云大数据系统一套、两轮机动车大数据系统一套、智能交通综合管理平台一套、智能运维管理系统一套。</t>
  </si>
  <si>
    <t>十、其他</t>
  </si>
  <si>
    <t>元马镇高标准农田建设项目</t>
  </si>
  <si>
    <r>
      <rPr>
        <sz val="10"/>
        <rFont val="宋体"/>
        <charset val="134"/>
      </rPr>
      <t>实施禾阳、乐圃、清和、摩诃、丙华、星火等</t>
    </r>
    <r>
      <rPr>
        <sz val="10"/>
        <rFont val="Times New Roman"/>
        <charset val="134"/>
      </rPr>
      <t>11</t>
    </r>
    <r>
      <rPr>
        <sz val="10"/>
        <rFont val="宋体"/>
        <charset val="134"/>
      </rPr>
      <t>个村社区的高标准农田建设</t>
    </r>
    <r>
      <rPr>
        <sz val="10"/>
        <rFont val="Times New Roman"/>
        <charset val="134"/>
      </rPr>
      <t>50000</t>
    </r>
    <r>
      <rPr>
        <sz val="10"/>
        <rFont val="宋体"/>
        <charset val="134"/>
      </rPr>
      <t>亩。</t>
    </r>
  </si>
  <si>
    <r>
      <rPr>
        <sz val="10"/>
        <rFont val="宋体"/>
        <charset val="134"/>
      </rPr>
      <t>元马镇普登罗岔</t>
    </r>
    <r>
      <rPr>
        <sz val="10"/>
        <rFont val="Times New Roman"/>
        <charset val="134"/>
      </rPr>
      <t>10000</t>
    </r>
    <r>
      <rPr>
        <sz val="10"/>
        <rFont val="方正书宋_GBK"/>
        <charset val="134"/>
      </rPr>
      <t>亩荒山土地整理项目</t>
    </r>
  </si>
  <si>
    <t>在普登罗岔实施占补平衡土地整理项目。</t>
  </si>
  <si>
    <t>黄瓜园镇高标准农田建设项目</t>
  </si>
  <si>
    <r>
      <rPr>
        <sz val="10"/>
        <rFont val="宋体"/>
        <charset val="134"/>
      </rPr>
      <t>平整土地</t>
    </r>
    <r>
      <rPr>
        <sz val="10"/>
        <rFont val="Times New Roman"/>
        <charset val="134"/>
      </rPr>
      <t>3</t>
    </r>
    <r>
      <rPr>
        <sz val="10"/>
        <rFont val="宋体"/>
        <charset val="134"/>
      </rPr>
      <t>万亩，配套相应的水电设施，修建田间道路</t>
    </r>
    <r>
      <rPr>
        <sz val="10"/>
        <rFont val="Times New Roman"/>
        <charset val="134"/>
      </rPr>
      <t>100</t>
    </r>
    <r>
      <rPr>
        <sz val="10"/>
        <rFont val="宋体"/>
        <charset val="134"/>
      </rPr>
      <t>公里，打造粮食高产连片示范区</t>
    </r>
    <r>
      <rPr>
        <sz val="10"/>
        <rFont val="Times New Roman"/>
        <charset val="134"/>
      </rPr>
      <t>1</t>
    </r>
    <r>
      <rPr>
        <sz val="10"/>
        <rFont val="宋体"/>
        <charset val="134"/>
      </rPr>
      <t>万亩，绿色蔬菜连片种植示范区</t>
    </r>
    <r>
      <rPr>
        <sz val="10"/>
        <rFont val="Times New Roman"/>
        <charset val="134"/>
      </rPr>
      <t>1</t>
    </r>
    <r>
      <rPr>
        <sz val="10"/>
        <rFont val="宋体"/>
        <charset val="134"/>
      </rPr>
      <t>万亩，经济林果连片种植示范区</t>
    </r>
    <r>
      <rPr>
        <sz val="10"/>
        <rFont val="Times New Roman"/>
        <charset val="134"/>
      </rPr>
      <t>1</t>
    </r>
    <r>
      <rPr>
        <sz val="10"/>
        <rFont val="宋体"/>
        <charset val="134"/>
      </rPr>
      <t>万亩。</t>
    </r>
  </si>
  <si>
    <t>黄瓜园镇农田水利建设项目</t>
  </si>
  <si>
    <r>
      <rPr>
        <sz val="10"/>
        <rFont val="宋体"/>
        <charset val="134"/>
      </rPr>
      <t>田间路面硬化涉及</t>
    </r>
    <r>
      <rPr>
        <sz val="10"/>
        <rFont val="Times New Roman"/>
        <charset val="134"/>
      </rPr>
      <t>9</t>
    </r>
    <r>
      <rPr>
        <sz val="10"/>
        <rFont val="方正书宋_GBK"/>
        <charset val="134"/>
      </rPr>
      <t>个村委会</t>
    </r>
    <r>
      <rPr>
        <sz val="10"/>
        <rFont val="Times New Roman"/>
        <charset val="134"/>
      </rPr>
      <t>96.5</t>
    </r>
    <r>
      <rPr>
        <sz val="10"/>
        <rFont val="方正书宋_GBK"/>
        <charset val="134"/>
      </rPr>
      <t>公里，三面光沟建设涉及</t>
    </r>
    <r>
      <rPr>
        <sz val="10"/>
        <rFont val="Times New Roman"/>
        <charset val="134"/>
      </rPr>
      <t>2</t>
    </r>
    <r>
      <rPr>
        <sz val="10"/>
        <rFont val="方正书宋_GBK"/>
        <charset val="134"/>
      </rPr>
      <t>个村委会</t>
    </r>
    <r>
      <rPr>
        <sz val="10"/>
        <rFont val="Times New Roman"/>
        <charset val="134"/>
      </rPr>
      <t>26</t>
    </r>
    <r>
      <rPr>
        <sz val="10"/>
        <rFont val="方正书宋_GBK"/>
        <charset val="134"/>
      </rPr>
      <t>公里。</t>
    </r>
  </si>
  <si>
    <t>羊街镇田间道路硬化工程</t>
  </si>
  <si>
    <r>
      <rPr>
        <sz val="10"/>
        <rFont val="宋体"/>
        <charset val="134"/>
      </rPr>
      <t>浇筑</t>
    </r>
    <r>
      <rPr>
        <sz val="10"/>
        <rFont val="Times New Roman"/>
        <charset val="134"/>
      </rPr>
      <t>C30</t>
    </r>
    <r>
      <rPr>
        <sz val="10"/>
        <rFont val="宋体"/>
        <charset val="134"/>
      </rPr>
      <t>砼，长</t>
    </r>
    <r>
      <rPr>
        <sz val="10"/>
        <rFont val="Times New Roman"/>
        <charset val="134"/>
      </rPr>
      <t>120</t>
    </r>
    <r>
      <rPr>
        <sz val="10"/>
        <rFont val="宋体"/>
        <charset val="134"/>
      </rPr>
      <t>公里，宽</t>
    </r>
    <r>
      <rPr>
        <sz val="10"/>
        <rFont val="Times New Roman"/>
        <charset val="134"/>
      </rPr>
      <t>3.5</t>
    </r>
    <r>
      <rPr>
        <sz val="10"/>
        <rFont val="宋体"/>
        <charset val="134"/>
      </rPr>
      <t>米，厚</t>
    </r>
    <r>
      <rPr>
        <sz val="10"/>
        <rFont val="Times New Roman"/>
        <charset val="134"/>
      </rPr>
      <t>0.3</t>
    </r>
    <r>
      <rPr>
        <sz val="10"/>
        <rFont val="宋体"/>
        <charset val="134"/>
      </rPr>
      <t>米（含路基平整、双沟）。</t>
    </r>
  </si>
  <si>
    <t>羊街镇高标准农田配套基础设施建设项目</t>
  </si>
  <si>
    <r>
      <rPr>
        <sz val="10"/>
        <rFont val="宋体"/>
        <charset val="134"/>
      </rPr>
      <t>羊街甘泉灌区</t>
    </r>
    <r>
      <rPr>
        <sz val="10"/>
        <rFont val="Times New Roman"/>
        <charset val="134"/>
      </rPr>
      <t>5000</t>
    </r>
    <r>
      <rPr>
        <sz val="10"/>
        <rFont val="宋体"/>
        <charset val="134"/>
      </rPr>
      <t>亩，花同灌区</t>
    </r>
    <r>
      <rPr>
        <sz val="10"/>
        <rFont val="Times New Roman"/>
        <charset val="134"/>
      </rPr>
      <t>2000</t>
    </r>
    <r>
      <rPr>
        <sz val="10"/>
        <rFont val="宋体"/>
        <charset val="134"/>
      </rPr>
      <t>亩，平地灌区</t>
    </r>
    <r>
      <rPr>
        <sz val="10"/>
        <rFont val="Times New Roman"/>
        <charset val="134"/>
      </rPr>
      <t>2000</t>
    </r>
    <r>
      <rPr>
        <sz val="10"/>
        <rFont val="宋体"/>
        <charset val="134"/>
      </rPr>
      <t>亩。</t>
    </r>
  </si>
  <si>
    <t>羊街镇土地开发整理项目</t>
  </si>
  <si>
    <r>
      <rPr>
        <sz val="10"/>
        <rFont val="宋体"/>
        <charset val="134"/>
      </rPr>
      <t>土地开发整理</t>
    </r>
    <r>
      <rPr>
        <sz val="10"/>
        <rFont val="Times New Roman"/>
        <charset val="134"/>
      </rPr>
      <t>4000</t>
    </r>
    <r>
      <rPr>
        <sz val="10"/>
        <rFont val="宋体"/>
        <charset val="134"/>
      </rPr>
      <t>亩。</t>
    </r>
  </si>
  <si>
    <t>羊街镇温室大棚建设项目</t>
  </si>
  <si>
    <r>
      <rPr>
        <sz val="10"/>
        <rFont val="宋体"/>
        <charset val="134"/>
      </rPr>
      <t>建设温室大棚</t>
    </r>
    <r>
      <rPr>
        <sz val="10"/>
        <rFont val="Times New Roman"/>
        <charset val="134"/>
      </rPr>
      <t>2000</t>
    </r>
    <r>
      <rPr>
        <sz val="10"/>
        <rFont val="宋体"/>
        <charset val="134"/>
      </rPr>
      <t>亩。</t>
    </r>
  </si>
  <si>
    <t>羊街镇种植基地土地整治项目</t>
  </si>
  <si>
    <r>
      <rPr>
        <sz val="10"/>
        <rFont val="宋体"/>
        <charset val="134"/>
      </rPr>
      <t>整治</t>
    </r>
    <r>
      <rPr>
        <sz val="10"/>
        <rFont val="Times New Roman"/>
        <charset val="134"/>
      </rPr>
      <t>1</t>
    </r>
    <r>
      <rPr>
        <sz val="10"/>
        <rFont val="宋体"/>
        <charset val="134"/>
      </rPr>
      <t>万亩土地。</t>
    </r>
  </si>
  <si>
    <t>元谋县老城乡高标准农田建设项目</t>
  </si>
  <si>
    <r>
      <rPr>
        <sz val="10"/>
        <rFont val="宋体"/>
        <charset val="134"/>
      </rPr>
      <t xml:space="preserve">在丙岭哨村等村小组建设高标准农田 </t>
    </r>
    <r>
      <rPr>
        <sz val="10"/>
        <rFont val="Times New Roman"/>
        <charset val="134"/>
      </rPr>
      <t>29120</t>
    </r>
    <r>
      <rPr>
        <sz val="10"/>
        <rFont val="宋体"/>
        <charset val="134"/>
      </rPr>
      <t>亩。</t>
    </r>
  </si>
  <si>
    <t>元谋县老城乡储麦水库片区高效节水灌溉项目</t>
  </si>
  <si>
    <r>
      <rPr>
        <sz val="10"/>
        <rFont val="宋体"/>
        <charset val="134"/>
      </rPr>
      <t xml:space="preserve">由于元谋整体缺水，作为地处老城乡东南部的波亨、苴那、库南三个村委会，东山大沟、丙项河、猛连、麻柳、丙间等水源工程无法覆盖，而随着农业生产规模的不断扩大，生产用水的需求剧增，储麦水库既承担着下游 </t>
    </r>
    <r>
      <rPr>
        <sz val="10"/>
        <rFont val="Times New Roman"/>
        <charset val="134"/>
      </rPr>
      <t>4</t>
    </r>
    <r>
      <rPr>
        <sz val="10"/>
        <rFont val="宋体"/>
        <charset val="134"/>
      </rPr>
      <t>个村委会</t>
    </r>
    <r>
      <rPr>
        <sz val="10"/>
        <rFont val="Times New Roman"/>
        <charset val="134"/>
      </rPr>
      <t>7000</t>
    </r>
    <r>
      <rPr>
        <sz val="10"/>
        <rFont val="宋体"/>
        <charset val="134"/>
      </rPr>
      <t>多亩的生产灌溉用水，还要兼顾老城乡</t>
    </r>
    <r>
      <rPr>
        <sz val="10"/>
        <rFont val="Times New Roman"/>
        <charset val="134"/>
      </rPr>
      <t>9000</t>
    </r>
    <r>
      <rPr>
        <sz val="10"/>
        <rFont val="宋体"/>
        <charset val="134"/>
      </rPr>
      <t>多人的饮水保障问题，供水矛盾十分突出。因此推广波亨、苴那、库南片区的高效节水灌溉项目势在必行</t>
    </r>
    <r>
      <rPr>
        <sz val="10"/>
        <rFont val="Times New Roman"/>
        <charset val="134"/>
      </rPr>
      <t xml:space="preserve"> </t>
    </r>
    <r>
      <rPr>
        <sz val="10"/>
        <rFont val="宋体"/>
        <charset val="134"/>
      </rPr>
      <t>，拟铺设从储麦水库至</t>
    </r>
    <r>
      <rPr>
        <sz val="10"/>
        <rFont val="Times New Roman"/>
        <charset val="134"/>
      </rPr>
      <t>3</t>
    </r>
    <r>
      <rPr>
        <sz val="10"/>
        <rFont val="宋体"/>
        <charset val="134"/>
      </rPr>
      <t>个村的主管道和至各村的支管道及其配套管网设施。</t>
    </r>
  </si>
  <si>
    <t>元谋县老城乡小沟渠改扩建项目</t>
  </si>
  <si>
    <r>
      <rPr>
        <sz val="10"/>
        <rFont val="宋体"/>
        <charset val="134"/>
      </rPr>
      <t xml:space="preserve">在老城乡辖区建设三面光沟渠 </t>
    </r>
    <r>
      <rPr>
        <sz val="10"/>
        <rFont val="Times New Roman"/>
        <charset val="134"/>
      </rPr>
      <t>182952</t>
    </r>
    <r>
      <rPr>
        <sz val="10"/>
        <rFont val="宋体"/>
        <charset val="134"/>
      </rPr>
      <t>米。</t>
    </r>
  </si>
  <si>
    <t>物茂乡高标准农田建设项目</t>
  </si>
  <si>
    <r>
      <rPr>
        <sz val="10"/>
        <rFont val="宋体"/>
        <charset val="134"/>
      </rPr>
      <t>改造高标准农田</t>
    </r>
    <r>
      <rPr>
        <sz val="10"/>
        <rFont val="Times New Roman"/>
        <charset val="134"/>
      </rPr>
      <t>1</t>
    </r>
    <r>
      <rPr>
        <sz val="10"/>
        <rFont val="方正书宋_GBK"/>
        <charset val="134"/>
      </rPr>
      <t>万亩。</t>
    </r>
  </si>
  <si>
    <t>物茂乡果蔬基地设施农业配套建设项目</t>
  </si>
  <si>
    <r>
      <rPr>
        <sz val="10"/>
        <rFont val="宋体"/>
        <charset val="134"/>
      </rPr>
      <t>主要实施</t>
    </r>
    <r>
      <rPr>
        <sz val="10"/>
        <rFont val="Times New Roman"/>
        <charset val="134"/>
      </rPr>
      <t>8000</t>
    </r>
    <r>
      <rPr>
        <sz val="10"/>
        <rFont val="宋体"/>
        <charset val="134"/>
      </rPr>
      <t>亩果蔬基地设施农业配套建设，生产道路硬化</t>
    </r>
    <r>
      <rPr>
        <sz val="10"/>
        <rFont val="Times New Roman"/>
        <charset val="134"/>
      </rPr>
      <t>80</t>
    </r>
    <r>
      <rPr>
        <sz val="10"/>
        <rFont val="宋体"/>
        <charset val="134"/>
      </rPr>
      <t>千米、标准化大棚建设、输水管道连通工程、农业标准化体系建设等。</t>
    </r>
  </si>
  <si>
    <t>物茂乡云峰村土地提质增效改造项目</t>
  </si>
  <si>
    <r>
      <rPr>
        <sz val="10"/>
        <rFont val="宋体"/>
        <charset val="134"/>
      </rPr>
      <t>对云峰大小村</t>
    </r>
    <r>
      <rPr>
        <sz val="10"/>
        <rFont val="Times New Roman"/>
        <charset val="134"/>
      </rPr>
      <t>3000</t>
    </r>
    <r>
      <rPr>
        <sz val="10"/>
        <rFont val="宋体"/>
        <charset val="134"/>
      </rPr>
      <t>亩的土地进提质增效的改造，并配套水利设施，达到水田和水浇地的标砖。</t>
    </r>
  </si>
  <si>
    <t>平田乡小班果村、大班果村、建设队村三个村土地平整</t>
  </si>
  <si>
    <r>
      <rPr>
        <sz val="10"/>
        <rFont val="宋体"/>
        <charset val="134"/>
      </rPr>
      <t>小班果村、大班果村、建设队村三个村土地有</t>
    </r>
    <r>
      <rPr>
        <sz val="10"/>
        <rFont val="Times New Roman"/>
        <charset val="134"/>
      </rPr>
      <t>1000</t>
    </r>
    <r>
      <rPr>
        <sz val="10"/>
        <rFont val="方正书宋_GBK"/>
        <charset val="134"/>
      </rPr>
      <t>亩，需要土地综合平整改造，田间道路，沟渠配套建设。</t>
    </r>
  </si>
  <si>
    <t>平田乡新昌村委会土地开发整理项目</t>
  </si>
  <si>
    <r>
      <rPr>
        <sz val="10"/>
        <rFont val="宋体"/>
        <charset val="134"/>
      </rPr>
      <t>总面积</t>
    </r>
    <r>
      <rPr>
        <sz val="10"/>
        <rFont val="Times New Roman"/>
        <charset val="134"/>
      </rPr>
      <t>6000</t>
    </r>
    <r>
      <rPr>
        <sz val="10"/>
        <rFont val="方正书宋_GBK"/>
        <charset val="134"/>
      </rPr>
      <t>亩，需要土地综合平整改造，田间道路，沟渠配套建设。其中：新村</t>
    </r>
    <r>
      <rPr>
        <sz val="10"/>
        <rFont val="Times New Roman"/>
        <charset val="134"/>
      </rPr>
      <t>3000</t>
    </r>
    <r>
      <rPr>
        <sz val="10"/>
        <rFont val="方正书宋_GBK"/>
        <charset val="134"/>
      </rPr>
      <t>亩，雷那应</t>
    </r>
    <r>
      <rPr>
        <sz val="10"/>
        <rFont val="Times New Roman"/>
        <charset val="134"/>
      </rPr>
      <t>3000</t>
    </r>
    <r>
      <rPr>
        <sz val="10"/>
        <rFont val="方正书宋_GBK"/>
        <charset val="134"/>
      </rPr>
      <t>亩。</t>
    </r>
  </si>
  <si>
    <r>
      <rPr>
        <sz val="10"/>
        <rFont val="宋体"/>
        <charset val="134"/>
      </rPr>
      <t>平田乡洒芷、那迪</t>
    </r>
    <r>
      <rPr>
        <sz val="10"/>
        <rFont val="Times New Roman"/>
        <charset val="134"/>
      </rPr>
      <t>1000</t>
    </r>
    <r>
      <rPr>
        <sz val="10"/>
        <rFont val="方正书宋_GBK"/>
        <charset val="134"/>
      </rPr>
      <t>亩土地平整项目</t>
    </r>
  </si>
  <si>
    <r>
      <rPr>
        <sz val="10"/>
        <rFont val="宋体"/>
        <charset val="134"/>
      </rPr>
      <t>散芷、那迪</t>
    </r>
    <r>
      <rPr>
        <sz val="10"/>
        <rFont val="Times New Roman"/>
        <charset val="134"/>
      </rPr>
      <t>1000</t>
    </r>
    <r>
      <rPr>
        <sz val="10"/>
        <rFont val="方正书宋_GBK"/>
        <charset val="134"/>
      </rPr>
      <t>亩土地综合平整改造，田间道路，沟渠配套建设。</t>
    </r>
  </si>
  <si>
    <t>新华乡高标准农田提升改造项目</t>
  </si>
  <si>
    <r>
      <rPr>
        <sz val="10"/>
        <rFont val="宋体"/>
        <charset val="134"/>
      </rPr>
      <t>投资</t>
    </r>
    <r>
      <rPr>
        <sz val="10"/>
        <rFont val="Times New Roman"/>
        <charset val="134"/>
      </rPr>
      <t>10.2</t>
    </r>
    <r>
      <rPr>
        <sz val="10"/>
        <rFont val="宋体"/>
        <charset val="134"/>
      </rPr>
      <t>亿对辖区内可利用开发商品林</t>
    </r>
    <r>
      <rPr>
        <sz val="10"/>
        <rFont val="Times New Roman"/>
        <charset val="134"/>
      </rPr>
      <t xml:space="preserve"> 10000</t>
    </r>
    <r>
      <rPr>
        <sz val="10"/>
        <rFont val="宋体"/>
        <charset val="134"/>
      </rPr>
      <t>亩及现有未提升改造的所有农田进行高标准农田建设</t>
    </r>
    <r>
      <rPr>
        <sz val="10"/>
        <rFont val="Times New Roman"/>
        <charset val="134"/>
      </rPr>
      <t xml:space="preserve"> </t>
    </r>
    <r>
      <rPr>
        <sz val="10"/>
        <rFont val="宋体"/>
        <charset val="134"/>
      </rPr>
      <t>。提高土地出产率，完善基础设施，提升土地附加值，增加农民收入。</t>
    </r>
  </si>
  <si>
    <t>元谋县江边乡山区半山区高标准农田建设 （土地综合开发治理）项目</t>
  </si>
  <si>
    <r>
      <rPr>
        <sz val="10"/>
        <rFont val="宋体"/>
        <charset val="134"/>
      </rPr>
      <t>建设内容包括土地平整工程、农田水利工程、田间道路工程等。建设规模</t>
    </r>
    <r>
      <rPr>
        <sz val="10"/>
        <rFont val="Times New Roman"/>
        <charset val="134"/>
      </rPr>
      <t>17000</t>
    </r>
    <r>
      <rPr>
        <sz val="10"/>
        <rFont val="宋体"/>
        <charset val="134"/>
      </rPr>
      <t>亩，其中盐水井、卡莫、中村、阿桌四个村委会</t>
    </r>
    <r>
      <rPr>
        <sz val="10"/>
        <rFont val="Times New Roman"/>
        <charset val="134"/>
      </rPr>
      <t>12000</t>
    </r>
    <r>
      <rPr>
        <sz val="10"/>
        <rFont val="宋体"/>
        <charset val="134"/>
      </rPr>
      <t>亩，启宪安置点</t>
    </r>
    <r>
      <rPr>
        <sz val="10"/>
        <rFont val="Times New Roman"/>
        <charset val="134"/>
      </rPr>
      <t>5000</t>
    </r>
    <r>
      <rPr>
        <sz val="10"/>
        <rFont val="宋体"/>
        <charset val="134"/>
      </rPr>
      <t>亩。</t>
    </r>
  </si>
  <si>
    <t>江边乡设施农业建设项目</t>
  </si>
  <si>
    <r>
      <rPr>
        <sz val="10"/>
        <rFont val="宋体"/>
        <charset val="134"/>
      </rPr>
      <t>设施大棚、节水灌溉系统；面积</t>
    </r>
    <r>
      <rPr>
        <sz val="10"/>
        <rFont val="Times New Roman"/>
        <charset val="134"/>
      </rPr>
      <t>3000</t>
    </r>
    <r>
      <rPr>
        <sz val="10"/>
        <rFont val="方正书宋_GBK"/>
        <charset val="134"/>
      </rPr>
      <t>亩。</t>
    </r>
  </si>
  <si>
    <t>姜驿乡土地综合开发整理项目</t>
  </si>
  <si>
    <r>
      <rPr>
        <sz val="10"/>
        <rFont val="宋体"/>
        <charset val="134"/>
      </rPr>
      <t>土地开发</t>
    </r>
    <r>
      <rPr>
        <sz val="10"/>
        <rFont val="Times New Roman"/>
        <charset val="134"/>
      </rPr>
      <t>60000</t>
    </r>
    <r>
      <rPr>
        <sz val="10"/>
        <rFont val="宋体"/>
        <charset val="134"/>
      </rPr>
      <t>亩。</t>
    </r>
  </si>
  <si>
    <t>姜驿乡高原特色农业示范基地建设</t>
  </si>
  <si>
    <r>
      <rPr>
        <sz val="10"/>
        <rFont val="宋体"/>
        <charset val="134"/>
      </rPr>
      <t>田间道路硬化</t>
    </r>
    <r>
      <rPr>
        <sz val="10"/>
        <rFont val="Times New Roman"/>
        <charset val="134"/>
      </rPr>
      <t>131</t>
    </r>
    <r>
      <rPr>
        <sz val="10"/>
        <rFont val="方正书宋_GBK"/>
        <charset val="134"/>
      </rPr>
      <t>千米；新建滴灌</t>
    </r>
    <r>
      <rPr>
        <sz val="10"/>
        <rFont val="Times New Roman"/>
        <charset val="134"/>
      </rPr>
      <t>26700</t>
    </r>
    <r>
      <rPr>
        <sz val="10"/>
        <rFont val="方正书宋_GBK"/>
        <charset val="134"/>
      </rPr>
      <t>亩。</t>
    </r>
  </si>
  <si>
    <t>姜驿乡高标准农田建设</t>
  </si>
  <si>
    <r>
      <rPr>
        <sz val="10"/>
        <rFont val="宋体"/>
        <charset val="134"/>
      </rPr>
      <t>建设</t>
    </r>
    <r>
      <rPr>
        <sz val="10"/>
        <rFont val="Times New Roman"/>
        <charset val="134"/>
      </rPr>
      <t>46000</t>
    </r>
    <r>
      <rPr>
        <sz val="10"/>
        <rFont val="宋体"/>
        <charset val="134"/>
      </rPr>
      <t>亩。</t>
    </r>
  </si>
  <si>
    <r>
      <rPr>
        <sz val="10"/>
        <rFont val="宋体"/>
        <charset val="134"/>
      </rPr>
      <t>元谋县平田、物茂罐区</t>
    </r>
    <r>
      <rPr>
        <sz val="10"/>
        <rFont val="Times New Roman"/>
        <charset val="134"/>
      </rPr>
      <t>8.6</t>
    </r>
    <r>
      <rPr>
        <sz val="10"/>
        <rFont val="方正书宋_GBK"/>
        <charset val="134"/>
      </rPr>
      <t>万亩高效节水灌溉项目</t>
    </r>
  </si>
  <si>
    <r>
      <rPr>
        <sz val="10"/>
        <rFont val="宋体"/>
        <charset val="134"/>
      </rPr>
      <t>项目工程建设内容为从</t>
    </r>
    <r>
      <rPr>
        <sz val="10"/>
        <rFont val="Times New Roman"/>
        <charset val="134"/>
      </rPr>
      <t>5</t>
    </r>
    <r>
      <rPr>
        <sz val="10"/>
        <rFont val="宋体"/>
        <charset val="134"/>
      </rPr>
      <t>座水库取水，新建取水口</t>
    </r>
    <r>
      <rPr>
        <sz val="10"/>
        <rFont val="Times New Roman"/>
        <charset val="134"/>
      </rPr>
      <t>5</t>
    </r>
    <r>
      <rPr>
        <sz val="10"/>
        <rFont val="宋体"/>
        <charset val="134"/>
      </rPr>
      <t>个，建设供水主管道</t>
    </r>
    <r>
      <rPr>
        <sz val="10"/>
        <rFont val="Times New Roman"/>
        <charset val="134"/>
      </rPr>
      <t>5</t>
    </r>
    <r>
      <rPr>
        <sz val="10"/>
        <rFont val="宋体"/>
        <charset val="134"/>
      </rPr>
      <t>条，长</t>
    </r>
    <r>
      <rPr>
        <sz val="10"/>
        <rFont val="Times New Roman"/>
        <charset val="134"/>
      </rPr>
      <t>48.248</t>
    </r>
    <r>
      <rPr>
        <sz val="10"/>
        <rFont val="宋体"/>
        <charset val="134"/>
      </rPr>
      <t>公里（其中已投资</t>
    </r>
    <r>
      <rPr>
        <sz val="10"/>
        <rFont val="Times New Roman"/>
        <charset val="134"/>
      </rPr>
      <t>3643.36</t>
    </r>
    <r>
      <rPr>
        <sz val="10"/>
        <rFont val="宋体"/>
        <charset val="134"/>
      </rPr>
      <t>万元建成元谋县坛罐窑水库工程的输水管道</t>
    </r>
    <r>
      <rPr>
        <sz val="10"/>
        <rFont val="Times New Roman"/>
        <charset val="134"/>
      </rPr>
      <t>4.127</t>
    </r>
    <r>
      <rPr>
        <sz val="10"/>
        <rFont val="宋体"/>
        <charset val="134"/>
      </rPr>
      <t>千米和西片区主管工程</t>
    </r>
    <r>
      <rPr>
        <sz val="10"/>
        <rFont val="Times New Roman"/>
        <charset val="134"/>
      </rPr>
      <t>22.431</t>
    </r>
    <r>
      <rPr>
        <sz val="10"/>
        <rFont val="宋体"/>
        <charset val="134"/>
      </rPr>
      <t>千米），输水干</t>
    </r>
    <r>
      <rPr>
        <sz val="10"/>
        <rFont val="Times New Roman"/>
        <charset val="134"/>
      </rPr>
      <t>(</t>
    </r>
    <r>
      <rPr>
        <sz val="10"/>
        <rFont val="宋体"/>
        <charset val="134"/>
      </rPr>
      <t>支</t>
    </r>
    <r>
      <rPr>
        <sz val="10"/>
        <rFont val="Times New Roman"/>
        <charset val="134"/>
      </rPr>
      <t>)</t>
    </r>
    <r>
      <rPr>
        <sz val="10"/>
        <rFont val="宋体"/>
        <charset val="134"/>
      </rPr>
      <t>管</t>
    </r>
    <r>
      <rPr>
        <sz val="10"/>
        <rFont val="Times New Roman"/>
        <charset val="134"/>
      </rPr>
      <t>35</t>
    </r>
    <r>
      <rPr>
        <sz val="10"/>
        <rFont val="宋体"/>
        <charset val="134"/>
      </rPr>
      <t>条，长度</t>
    </r>
    <r>
      <rPr>
        <sz val="10"/>
        <rFont val="Times New Roman"/>
        <charset val="134"/>
      </rPr>
      <t>38.446</t>
    </r>
    <r>
      <rPr>
        <sz val="10"/>
        <rFont val="宋体"/>
        <charset val="134"/>
      </rPr>
      <t>公里，管径</t>
    </r>
    <r>
      <rPr>
        <sz val="10"/>
        <rFont val="Times New Roman"/>
        <charset val="134"/>
      </rPr>
      <t>D219</t>
    </r>
    <r>
      <rPr>
        <sz val="10"/>
        <rFont val="宋体"/>
        <charset val="134"/>
      </rPr>
      <t>～</t>
    </r>
    <r>
      <rPr>
        <sz val="10"/>
        <rFont val="Times New Roman"/>
        <charset val="134"/>
      </rPr>
      <t>D529</t>
    </r>
    <r>
      <rPr>
        <sz val="10"/>
        <rFont val="宋体"/>
        <charset val="134"/>
      </rPr>
      <t>毫米，管材选用螺旋钢管；新建</t>
    </r>
    <r>
      <rPr>
        <sz val="10"/>
        <rFont val="Times New Roman"/>
        <charset val="134"/>
      </rPr>
      <t>28</t>
    </r>
    <r>
      <rPr>
        <sz val="10"/>
        <rFont val="宋体"/>
        <charset val="134"/>
      </rPr>
      <t>个蓄水池，其中</t>
    </r>
    <r>
      <rPr>
        <sz val="10"/>
        <rFont val="Times New Roman"/>
        <charset val="134"/>
      </rPr>
      <t>17</t>
    </r>
    <r>
      <rPr>
        <sz val="10"/>
        <rFont val="宋体"/>
        <charset val="134"/>
      </rPr>
      <t>个</t>
    </r>
    <r>
      <rPr>
        <sz val="10"/>
        <rFont val="Times New Roman"/>
        <charset val="134"/>
      </rPr>
      <t>200</t>
    </r>
    <r>
      <rPr>
        <sz val="10"/>
        <rFont val="宋体"/>
        <charset val="134"/>
      </rPr>
      <t>立方米、</t>
    </r>
    <r>
      <rPr>
        <sz val="10"/>
        <rFont val="Times New Roman"/>
        <charset val="134"/>
      </rPr>
      <t>10</t>
    </r>
    <r>
      <rPr>
        <sz val="10"/>
        <rFont val="宋体"/>
        <charset val="134"/>
      </rPr>
      <t>个</t>
    </r>
    <r>
      <rPr>
        <sz val="10"/>
        <rFont val="Times New Roman"/>
        <charset val="134"/>
      </rPr>
      <t>500</t>
    </r>
    <r>
      <rPr>
        <sz val="10"/>
        <rFont val="宋体"/>
        <charset val="134"/>
      </rPr>
      <t>立方米及</t>
    </r>
    <r>
      <rPr>
        <sz val="10"/>
        <rFont val="Times New Roman"/>
        <charset val="134"/>
      </rPr>
      <t>1</t>
    </r>
    <r>
      <rPr>
        <sz val="10"/>
        <rFont val="宋体"/>
        <charset val="134"/>
      </rPr>
      <t>个</t>
    </r>
    <r>
      <rPr>
        <sz val="10"/>
        <rFont val="Times New Roman"/>
        <charset val="134"/>
      </rPr>
      <t>2000</t>
    </r>
    <r>
      <rPr>
        <sz val="10"/>
        <rFont val="宋体"/>
        <charset val="134"/>
      </rPr>
      <t>立方米；利用项目区</t>
    </r>
    <r>
      <rPr>
        <sz val="10"/>
        <rFont val="Times New Roman"/>
        <charset val="134"/>
      </rPr>
      <t>4</t>
    </r>
    <r>
      <rPr>
        <sz val="10"/>
        <rFont val="宋体"/>
        <charset val="134"/>
      </rPr>
      <t>个已建坝塘或蓄水池，田间工程由群众自筹自建。工程计划分三期建设完成。</t>
    </r>
  </si>
  <si>
    <t>元谋华跃农业发展有限公司清洗消毒中心建设项目</t>
  </si>
  <si>
    <t>1、土建部分，包括：建设停车场（清、污车分离）、化验室、清洗车间（全自动清洗车间、人工清洗车间）、消毒车间、烘干车间、管理用房等基建工程。2、配套设施设备，包括：液化气站、化验室、全自动底盘清洗、人工清洗、全自动消毒、全自动烘干等设施设备。3、附属设施，包括：水井（或机井）、变压器、消防设施。</t>
  </si>
  <si>
    <t>以冬早蔬菜和热带水果为主导产业，围绕实施乡村振兴战略，推进农业供给侧结构性改革，以园区基础设施建设、技术集成、新型经营主体培育、创新创业孵化、一二三产业融合等为重点建设内容，高标准建设元谋现代农业产业园。建设规模9万亩。</t>
  </si>
  <si>
    <t>元谋县蔬菜科技园项目</t>
  </si>
  <si>
    <r>
      <rPr>
        <sz val="10"/>
        <rFont val="宋体"/>
        <charset val="134"/>
      </rPr>
      <t>新建元谋县蔬菜科技园</t>
    </r>
    <r>
      <rPr>
        <sz val="10"/>
        <rFont val="Times New Roman"/>
        <charset val="134"/>
      </rPr>
      <t>2000</t>
    </r>
    <r>
      <rPr>
        <sz val="10"/>
        <rFont val="宋体"/>
        <charset val="134"/>
      </rPr>
      <t>亩，配套建设现代设施农业示范区、休闲观光农业体验区、新品种新技术展示区，科研教学、技术交流及农民种植技术培训中心。</t>
    </r>
  </si>
  <si>
    <r>
      <rPr>
        <sz val="10"/>
        <rFont val="宋体"/>
        <charset val="134"/>
      </rPr>
      <t xml:space="preserve">新建元谋县热带水果科技园 </t>
    </r>
    <r>
      <rPr>
        <sz val="10"/>
        <rFont val="Times New Roman"/>
        <charset val="134"/>
      </rPr>
      <t>2000</t>
    </r>
    <r>
      <rPr>
        <sz val="10"/>
        <rFont val="宋体"/>
        <charset val="134"/>
      </rPr>
      <t>亩，配套建设现代设施农业示范区、休闲观光农业体验区、新品种新技术展示区，科研教学、技术交流及农民种植技术培训中心。</t>
    </r>
  </si>
  <si>
    <t>元谋县花卉科技园项目</t>
  </si>
  <si>
    <r>
      <rPr>
        <sz val="10"/>
        <rFont val="宋体"/>
        <charset val="134"/>
      </rPr>
      <t>新建元谋县花卉科技园</t>
    </r>
    <r>
      <rPr>
        <sz val="10"/>
        <rFont val="Times New Roman"/>
        <charset val="134"/>
      </rPr>
      <t>2000</t>
    </r>
    <r>
      <rPr>
        <sz val="10"/>
        <rFont val="宋体"/>
        <charset val="134"/>
      </rPr>
      <t>亩，配套建设现代设施农业示范区、休闲观光农业体验区、新品种新技术展示区，科研教学、技术交流及农民种植技术培训中心。</t>
    </r>
  </si>
  <si>
    <t>全国青枣产业综合示范园区建设项目</t>
  </si>
  <si>
    <r>
      <rPr>
        <sz val="10"/>
        <rFont val="宋体"/>
        <charset val="134"/>
      </rPr>
      <t>路网建设</t>
    </r>
    <r>
      <rPr>
        <sz val="10"/>
        <rFont val="Times New Roman"/>
        <charset val="134"/>
      </rPr>
      <t>36.5</t>
    </r>
    <r>
      <rPr>
        <sz val="10"/>
        <rFont val="宋体"/>
        <charset val="134"/>
      </rPr>
      <t>公里；安装频振式杀虫灯</t>
    </r>
    <r>
      <rPr>
        <sz val="10"/>
        <rFont val="Times New Roman"/>
        <charset val="134"/>
      </rPr>
      <t>2000</t>
    </r>
    <r>
      <rPr>
        <sz val="10"/>
        <rFont val="宋体"/>
        <charset val="134"/>
      </rPr>
      <t>盏；太阳能杀虫灯</t>
    </r>
    <r>
      <rPr>
        <sz val="10"/>
        <rFont val="Times New Roman"/>
        <charset val="134"/>
      </rPr>
      <t>3000</t>
    </r>
    <r>
      <rPr>
        <sz val="10"/>
        <rFont val="宋体"/>
        <charset val="134"/>
      </rPr>
      <t>盏；投放性诱剂</t>
    </r>
    <r>
      <rPr>
        <sz val="10"/>
        <rFont val="Times New Roman"/>
        <charset val="134"/>
      </rPr>
      <t>54000</t>
    </r>
    <r>
      <rPr>
        <sz val="10"/>
        <rFont val="宋体"/>
        <charset val="134"/>
      </rPr>
      <t>枚；悬挂黄板</t>
    </r>
    <r>
      <rPr>
        <sz val="10"/>
        <rFont val="Times New Roman"/>
        <charset val="134"/>
      </rPr>
      <t>180000</t>
    </r>
    <r>
      <rPr>
        <sz val="10"/>
        <rFont val="宋体"/>
        <charset val="134"/>
      </rPr>
      <t>张；建面源物垃圾处理池</t>
    </r>
    <r>
      <rPr>
        <sz val="10"/>
        <rFont val="Times New Roman"/>
        <charset val="134"/>
      </rPr>
      <t>20</t>
    </r>
    <r>
      <rPr>
        <sz val="10"/>
        <rFont val="宋体"/>
        <charset val="134"/>
      </rPr>
      <t>个；新建大棚青枣设施农业</t>
    </r>
    <r>
      <rPr>
        <sz val="10"/>
        <rFont val="Times New Roman"/>
        <charset val="134"/>
      </rPr>
      <t>4000</t>
    </r>
    <r>
      <rPr>
        <sz val="10"/>
        <rFont val="宋体"/>
        <charset val="134"/>
      </rPr>
      <t>亩；土壤改良</t>
    </r>
    <r>
      <rPr>
        <sz val="10"/>
        <rFont val="Times New Roman"/>
        <charset val="134"/>
      </rPr>
      <t>10000</t>
    </r>
    <r>
      <rPr>
        <sz val="10"/>
        <rFont val="宋体"/>
        <charset val="134"/>
      </rPr>
      <t>亩；建设实训基地</t>
    </r>
    <r>
      <rPr>
        <sz val="10"/>
        <rFont val="Times New Roman"/>
        <charset val="134"/>
      </rPr>
      <t>200</t>
    </r>
    <r>
      <rPr>
        <sz val="10"/>
        <rFont val="宋体"/>
        <charset val="134"/>
      </rPr>
      <t>亩。</t>
    </r>
  </si>
  <si>
    <t>日光温室产业示范园区暨元谋蔬菜博览园建设项目</t>
  </si>
  <si>
    <r>
      <rPr>
        <sz val="10"/>
        <rFont val="宋体"/>
        <charset val="134"/>
      </rPr>
      <t>博览园占地面积：</t>
    </r>
    <r>
      <rPr>
        <sz val="10"/>
        <rFont val="Times New Roman"/>
        <charset val="134"/>
      </rPr>
      <t>10</t>
    </r>
    <r>
      <rPr>
        <sz val="10"/>
        <rFont val="宋体"/>
        <charset val="134"/>
      </rPr>
      <t>万平方米（</t>
    </r>
    <r>
      <rPr>
        <sz val="10"/>
        <rFont val="Times New Roman"/>
        <charset val="134"/>
      </rPr>
      <t>150</t>
    </r>
    <r>
      <rPr>
        <sz val="10"/>
        <rFont val="宋体"/>
        <charset val="134"/>
      </rPr>
      <t>亩）；其中，现代高效节能日光温室建设面积</t>
    </r>
    <r>
      <rPr>
        <sz val="10"/>
        <rFont val="Times New Roman"/>
        <charset val="134"/>
      </rPr>
      <t xml:space="preserve"> 100</t>
    </r>
    <r>
      <rPr>
        <sz val="10"/>
        <rFont val="宋体"/>
        <charset val="134"/>
      </rPr>
      <t>亩，其他专业功能区占地面积</t>
    </r>
    <r>
      <rPr>
        <sz val="10"/>
        <rFont val="Times New Roman"/>
        <charset val="134"/>
      </rPr>
      <t xml:space="preserve"> 3</t>
    </r>
    <r>
      <rPr>
        <sz val="10"/>
        <rFont val="宋体"/>
        <charset val="134"/>
      </rPr>
      <t>万平方米。集蔬菜新品种新技术试验、示范、展示为一体，覆盖菜、瓜、果，实现一年梯次展示效果。</t>
    </r>
  </si>
  <si>
    <t>元谋县田园综合体建设项目</t>
  </si>
  <si>
    <r>
      <rPr>
        <sz val="10"/>
        <rFont val="宋体"/>
        <charset val="134"/>
      </rPr>
      <t>依托乌东德水电站库建设、易地扶贫搬迁，分别在甘塘、启宪、瓦渣箐三个安置点按照农业</t>
    </r>
    <r>
      <rPr>
        <sz val="10"/>
        <rFont val="Times New Roman"/>
        <charset val="134"/>
      </rPr>
      <t>+</t>
    </r>
    <r>
      <rPr>
        <sz val="10"/>
        <rFont val="宋体"/>
        <charset val="134"/>
      </rPr>
      <t>旅游、农业</t>
    </r>
    <r>
      <rPr>
        <sz val="10"/>
        <rFont val="Times New Roman"/>
        <charset val="134"/>
      </rPr>
      <t>+</t>
    </r>
    <r>
      <rPr>
        <sz val="10"/>
        <rFont val="宋体"/>
        <charset val="134"/>
      </rPr>
      <t>文化、农业</t>
    </r>
    <r>
      <rPr>
        <sz val="10"/>
        <rFont val="Times New Roman"/>
        <charset val="134"/>
      </rPr>
      <t>+</t>
    </r>
    <r>
      <rPr>
        <sz val="10"/>
        <rFont val="宋体"/>
        <charset val="134"/>
      </rPr>
      <t>健康、农业</t>
    </r>
    <r>
      <rPr>
        <sz val="10"/>
        <rFont val="Times New Roman"/>
        <charset val="134"/>
      </rPr>
      <t>+</t>
    </r>
    <r>
      <rPr>
        <sz val="10"/>
        <rFont val="宋体"/>
        <charset val="134"/>
      </rPr>
      <t>生态的总要求，分别以冬早蔬菜、经济林果、花卉为主导产业建设三个田园综合体</t>
    </r>
    <r>
      <rPr>
        <sz val="10"/>
        <rFont val="Times New Roman"/>
        <charset val="134"/>
      </rPr>
      <t xml:space="preserve"> </t>
    </r>
    <r>
      <rPr>
        <sz val="10"/>
        <rFont val="宋体"/>
        <charset val="134"/>
      </rPr>
      <t>。建设规模</t>
    </r>
    <r>
      <rPr>
        <sz val="10"/>
        <rFont val="Times New Roman"/>
        <charset val="134"/>
      </rPr>
      <t>1</t>
    </r>
    <r>
      <rPr>
        <sz val="10"/>
        <rFont val="宋体"/>
        <charset val="134"/>
      </rPr>
      <t>万亩。</t>
    </r>
  </si>
  <si>
    <t>黄瓜园镇番茄一、二、三产业融合示范区建设项目</t>
  </si>
  <si>
    <r>
      <rPr>
        <sz val="10"/>
        <rFont val="宋体"/>
        <charset val="134"/>
      </rPr>
      <t>建设新品种推广试验示范区，育苗基地，技术培训中心，农产品检测中心，产品深加工研发中心，观光农业园区；引进深加工企业</t>
    </r>
    <r>
      <rPr>
        <sz val="10"/>
        <rFont val="Times New Roman"/>
        <charset val="134"/>
      </rPr>
      <t>2</t>
    </r>
    <r>
      <rPr>
        <sz val="10"/>
        <rFont val="宋体"/>
        <charset val="134"/>
      </rPr>
      <t>家，</t>
    </r>
  </si>
  <si>
    <t>元谋县老城乡热带精品花卉培育及鲜花展销一体综合建设项目</t>
  </si>
  <si>
    <r>
      <rPr>
        <sz val="10"/>
        <rFont val="宋体"/>
        <charset val="134"/>
      </rPr>
      <t>以那能为中心，辐射带动老城、挨小、丙间等片区建设</t>
    </r>
    <r>
      <rPr>
        <sz val="10"/>
        <rFont val="Times New Roman"/>
        <charset val="134"/>
      </rPr>
      <t>2</t>
    </r>
    <r>
      <rPr>
        <sz val="10"/>
        <rFont val="宋体"/>
        <charset val="134"/>
      </rPr>
      <t>万亩特色花卉产业基地，主要以种植洋菊梗、腊梅、非洲菊、大飞燕等高端花卉及草花类为主，建设集标准化育苗工厂、观光展示厅、鲜切花精包装车间、交易市场为综合体的花卉产销体系。</t>
    </r>
  </si>
  <si>
    <r>
      <rPr>
        <sz val="10"/>
        <rFont val="宋体"/>
        <charset val="134"/>
      </rPr>
      <t>元谋县老城乡</t>
    </r>
    <r>
      <rPr>
        <sz val="10"/>
        <rFont val="Times New Roman"/>
        <charset val="134"/>
      </rPr>
      <t>“</t>
    </r>
    <r>
      <rPr>
        <sz val="10"/>
        <rFont val="方正书宋_GBK"/>
        <charset val="134"/>
      </rPr>
      <t>森林玫瑰谷科技智慧园</t>
    </r>
    <r>
      <rPr>
        <sz val="10"/>
        <rFont val="Times New Roman"/>
        <charset val="134"/>
      </rPr>
      <t>”</t>
    </r>
    <r>
      <rPr>
        <sz val="10"/>
        <rFont val="方正书宋_GBK"/>
        <charset val="134"/>
      </rPr>
      <t>建设项目</t>
    </r>
  </si>
  <si>
    <r>
      <rPr>
        <sz val="10"/>
        <rFont val="宋体"/>
        <charset val="134"/>
      </rPr>
      <t>对挨小东面山</t>
    </r>
    <r>
      <rPr>
        <sz val="10"/>
        <rFont val="Times New Roman"/>
        <charset val="134"/>
      </rPr>
      <t>3800</t>
    </r>
    <r>
      <rPr>
        <sz val="10"/>
        <rFont val="宋体"/>
        <charset val="134"/>
      </rPr>
      <t>亩宜林地进行立体综合开发，选择玫瑰、绣球、北美冬青、尤加利等花期长的露天花卉及优质热带水果种植</t>
    </r>
    <r>
      <rPr>
        <sz val="10"/>
        <rFont val="Times New Roman"/>
        <charset val="134"/>
      </rPr>
      <t xml:space="preserve"> </t>
    </r>
    <r>
      <rPr>
        <sz val="10"/>
        <rFont val="宋体"/>
        <charset val="134"/>
      </rPr>
      <t>，延伸产品附加值、生态养殖、观光农场体验、康养民宿等为一体的乡村农业科技智慧园区。</t>
    </r>
  </si>
  <si>
    <t>元谋县老城乡波亨种养殖生态农庄建设项目</t>
  </si>
  <si>
    <t>在波亨建设农事体验区、生态农业观光园、养生体验区、果蔬种植区、畜牧养殖区。</t>
  </si>
  <si>
    <t>元谋县老城乡把度傈僳花海建设项目</t>
  </si>
  <si>
    <r>
      <rPr>
        <sz val="10"/>
        <rFont val="宋体"/>
        <charset val="134"/>
      </rPr>
      <t>建设观光示范花卉园区</t>
    </r>
    <r>
      <rPr>
        <sz val="10"/>
        <rFont val="Times New Roman"/>
        <charset val="134"/>
      </rPr>
      <t>500</t>
    </r>
    <r>
      <rPr>
        <sz val="10"/>
        <rFont val="宋体"/>
        <charset val="134"/>
      </rPr>
      <t>亩，建设花卉交易中心一个，建设花卉物流配送中心一个，建设花卉服务中心一个（含酒店、宾馆），提供花苗、花肥、种植销售及技术指导。</t>
    </r>
  </si>
  <si>
    <r>
      <rPr>
        <sz val="10"/>
        <rFont val="宋体"/>
        <charset val="134"/>
      </rPr>
      <t>物茂乡罗兴上村</t>
    </r>
    <r>
      <rPr>
        <sz val="10"/>
        <rFont val="Times New Roman"/>
        <charset val="134"/>
      </rPr>
      <t>4000</t>
    </r>
    <r>
      <rPr>
        <sz val="10"/>
        <rFont val="方正书宋_GBK"/>
        <charset val="134"/>
      </rPr>
      <t>亩热带水果观光园建设项目</t>
    </r>
  </si>
  <si>
    <t>实施热带水果观光园建设项目，发展芒果、凤梨释迦、橙子等热带水果种植，配套游客观光、休闲娱乐、农产品采摘、餐饮功能。</t>
  </si>
  <si>
    <r>
      <rPr>
        <sz val="10"/>
        <rFont val="宋体"/>
        <charset val="134"/>
      </rPr>
      <t>物茂乡多克村</t>
    </r>
    <r>
      <rPr>
        <sz val="10"/>
        <rFont val="Times New Roman"/>
        <charset val="134"/>
      </rPr>
      <t>3000</t>
    </r>
    <r>
      <rPr>
        <sz val="10"/>
        <rFont val="方正书宋_GBK"/>
        <charset val="134"/>
      </rPr>
      <t>亩热带水果观光园建设项目</t>
    </r>
  </si>
  <si>
    <r>
      <rPr>
        <sz val="10"/>
        <rFont val="宋体"/>
        <charset val="134"/>
      </rPr>
      <t>物茂乡云峰村</t>
    </r>
    <r>
      <rPr>
        <sz val="10"/>
        <rFont val="Times New Roman"/>
        <charset val="134"/>
      </rPr>
      <t>3000</t>
    </r>
    <r>
      <rPr>
        <sz val="10"/>
        <rFont val="方正书宋_GBK"/>
        <charset val="134"/>
      </rPr>
      <t>亩百香果示范种植基地建设项目</t>
    </r>
  </si>
  <si>
    <t>通过招商引资发展百香果种植，配套游客观光、休闲娱乐、农产品采摘、餐饮功能。</t>
  </si>
  <si>
    <t>平田乡华竹怕地观光采摘休闲农庄项目</t>
  </si>
  <si>
    <t>把东方红基地、怕地橙子基地与怕地周边土地连片示范种植 ，分版块建设橙子、葡萄、芒果、草莓采摘园，建设吃、游、玩一体休闲娱乐项目，配套附属设施，打造采摘示范基地。</t>
  </si>
  <si>
    <t>平田乡平田村委会特色林果示范园区建设</t>
  </si>
  <si>
    <t>元平公路沿线橙子、葡萄、青枣等特色林果种植园区建设，计划新建特色产品展示区、游客种植、鲜食采摘体验区、农特林果产品物流交易区、生态农庄观光区四大园区建设。</t>
  </si>
  <si>
    <t>元谋县乡村振兴示范园</t>
  </si>
  <si>
    <r>
      <rPr>
        <sz val="10"/>
        <rFont val="宋体"/>
        <charset val="134"/>
      </rPr>
      <t>元谋县计划政府投资</t>
    </r>
    <r>
      <rPr>
        <sz val="10"/>
        <rFont val="Times New Roman"/>
        <charset val="134"/>
      </rPr>
      <t>30</t>
    </r>
    <r>
      <rPr>
        <sz val="10"/>
        <rFont val="宋体"/>
        <charset val="134"/>
      </rPr>
      <t>亿元左右，围绕构建</t>
    </r>
    <r>
      <rPr>
        <sz val="10"/>
        <rFont val="Times New Roman"/>
        <charset val="134"/>
      </rPr>
      <t>“</t>
    </r>
    <r>
      <rPr>
        <sz val="10"/>
        <rFont val="宋体"/>
        <charset val="134"/>
      </rPr>
      <t>一园、两区、两镇、两带</t>
    </r>
    <r>
      <rPr>
        <sz val="10"/>
        <rFont val="Times New Roman"/>
        <charset val="134"/>
      </rPr>
      <t>”</t>
    </r>
    <r>
      <rPr>
        <sz val="10"/>
        <rFont val="宋体"/>
        <charset val="134"/>
      </rPr>
      <t>，全力打造元谋县乡村振兴示范园区</t>
    </r>
    <r>
      <rPr>
        <sz val="10"/>
        <rFont val="Times New Roman"/>
        <charset val="134"/>
      </rPr>
      <t xml:space="preserve"> </t>
    </r>
    <r>
      <rPr>
        <sz val="10"/>
        <rFont val="宋体"/>
        <charset val="134"/>
      </rPr>
      <t>。1、建设元谋特色农产品（果蔬）加工产业园</t>
    </r>
    <r>
      <rPr>
        <sz val="10"/>
        <rFont val="Times New Roman"/>
        <charset val="134"/>
      </rPr>
      <t>,</t>
    </r>
    <r>
      <rPr>
        <sz val="10"/>
        <rFont val="宋体"/>
        <charset val="134"/>
      </rPr>
      <t>计划投资</t>
    </r>
    <r>
      <rPr>
        <sz val="10"/>
        <rFont val="Times New Roman"/>
        <charset val="134"/>
      </rPr>
      <t>10</t>
    </r>
    <r>
      <rPr>
        <sz val="10"/>
        <rFont val="宋体"/>
        <charset val="134"/>
      </rPr>
      <t>亿元左右。2、打造高原特色农业样板区</t>
    </r>
    <r>
      <rPr>
        <sz val="10"/>
        <rFont val="Times New Roman"/>
        <charset val="134"/>
      </rPr>
      <t>,</t>
    </r>
    <r>
      <rPr>
        <sz val="10"/>
        <rFont val="宋体"/>
        <charset val="134"/>
      </rPr>
      <t>计划投资</t>
    </r>
    <r>
      <rPr>
        <sz val="10"/>
        <rFont val="Times New Roman"/>
        <charset val="134"/>
      </rPr>
      <t>4</t>
    </r>
    <r>
      <rPr>
        <sz val="10"/>
        <rFont val="宋体"/>
        <charset val="134"/>
      </rPr>
      <t>亿元左右。3、打造乡村产业融合示范引领区</t>
    </r>
    <r>
      <rPr>
        <sz val="10"/>
        <rFont val="Times New Roman"/>
        <charset val="134"/>
      </rPr>
      <t>,</t>
    </r>
    <r>
      <rPr>
        <sz val="10"/>
        <rFont val="宋体"/>
        <charset val="134"/>
      </rPr>
      <t>计划投资</t>
    </r>
    <r>
      <rPr>
        <sz val="10"/>
        <rFont val="Times New Roman"/>
        <charset val="134"/>
      </rPr>
      <t>4</t>
    </r>
    <r>
      <rPr>
        <sz val="10"/>
        <rFont val="宋体"/>
        <charset val="134"/>
      </rPr>
      <t>亿元左右。4、打造</t>
    </r>
    <r>
      <rPr>
        <sz val="10"/>
        <rFont val="Times New Roman"/>
        <charset val="134"/>
      </rPr>
      <t>“</t>
    </r>
    <r>
      <rPr>
        <sz val="10"/>
        <rFont val="宋体"/>
        <charset val="134"/>
      </rPr>
      <t>元谋人</t>
    </r>
    <r>
      <rPr>
        <sz val="10"/>
        <rFont val="Times New Roman"/>
        <charset val="134"/>
      </rPr>
      <t>”</t>
    </r>
    <r>
      <rPr>
        <sz val="10"/>
        <rFont val="宋体"/>
        <charset val="134"/>
      </rPr>
      <t>远古特色小镇</t>
    </r>
    <r>
      <rPr>
        <sz val="10"/>
        <rFont val="Times New Roman"/>
        <charset val="134"/>
      </rPr>
      <t>,</t>
    </r>
    <r>
      <rPr>
        <sz val="10"/>
        <rFont val="宋体"/>
        <charset val="134"/>
      </rPr>
      <t>计划投资</t>
    </r>
    <r>
      <rPr>
        <sz val="10"/>
        <rFont val="Times New Roman"/>
        <charset val="134"/>
      </rPr>
      <t>3</t>
    </r>
    <r>
      <rPr>
        <sz val="10"/>
        <rFont val="宋体"/>
        <charset val="134"/>
      </rPr>
      <t>亿元左右。5、打造</t>
    </r>
    <r>
      <rPr>
        <sz val="10"/>
        <rFont val="Times New Roman"/>
        <charset val="134"/>
      </rPr>
      <t>“</t>
    </r>
    <r>
      <rPr>
        <sz val="10"/>
        <rFont val="宋体"/>
        <charset val="134"/>
      </rPr>
      <t>傈僳族第一村</t>
    </r>
    <r>
      <rPr>
        <sz val="10"/>
        <rFont val="Times New Roman"/>
        <charset val="134"/>
      </rPr>
      <t>”</t>
    </r>
    <r>
      <rPr>
        <sz val="10"/>
        <rFont val="宋体"/>
        <charset val="134"/>
      </rPr>
      <t>特色小镇，计划投资</t>
    </r>
    <r>
      <rPr>
        <sz val="10"/>
        <rFont val="Times New Roman"/>
        <charset val="134"/>
      </rPr>
      <t>3</t>
    </r>
    <r>
      <rPr>
        <sz val="10"/>
        <rFont val="宋体"/>
        <charset val="134"/>
      </rPr>
      <t>亿元左右。6、构建</t>
    </r>
    <r>
      <rPr>
        <sz val="10"/>
        <rFont val="Times New Roman"/>
        <charset val="134"/>
      </rPr>
      <t>“</t>
    </r>
    <r>
      <rPr>
        <sz val="10"/>
        <rFont val="宋体"/>
        <charset val="134"/>
      </rPr>
      <t>清河</t>
    </r>
    <r>
      <rPr>
        <sz val="10"/>
        <rFont val="Times New Roman"/>
        <charset val="134"/>
      </rPr>
      <t>—</t>
    </r>
    <r>
      <rPr>
        <sz val="10"/>
        <rFont val="宋体"/>
        <charset val="134"/>
      </rPr>
      <t>龙泉</t>
    </r>
    <r>
      <rPr>
        <sz val="10"/>
        <rFont val="Times New Roman"/>
        <charset val="134"/>
      </rPr>
      <t>—</t>
    </r>
    <r>
      <rPr>
        <sz val="10"/>
        <rFont val="宋体"/>
        <charset val="134"/>
      </rPr>
      <t>摩诃</t>
    </r>
    <r>
      <rPr>
        <sz val="10"/>
        <rFont val="Times New Roman"/>
        <charset val="134"/>
      </rPr>
      <t>”</t>
    </r>
    <r>
      <rPr>
        <sz val="10"/>
        <rFont val="宋体"/>
        <charset val="134"/>
      </rPr>
      <t>农业综合开发带</t>
    </r>
    <r>
      <rPr>
        <sz val="10"/>
        <rFont val="Times New Roman"/>
        <charset val="134"/>
      </rPr>
      <t>,</t>
    </r>
    <r>
      <rPr>
        <sz val="10"/>
        <rFont val="宋体"/>
        <charset val="134"/>
      </rPr>
      <t>计划投资</t>
    </r>
    <r>
      <rPr>
        <sz val="10"/>
        <rFont val="Times New Roman"/>
        <charset val="134"/>
      </rPr>
      <t>3</t>
    </r>
    <r>
      <rPr>
        <sz val="10"/>
        <rFont val="宋体"/>
        <charset val="134"/>
      </rPr>
      <t>亿元左右。7、构建</t>
    </r>
    <r>
      <rPr>
        <sz val="10"/>
        <rFont val="Times New Roman"/>
        <charset val="134"/>
      </rPr>
      <t>“</t>
    </r>
    <r>
      <rPr>
        <sz val="10"/>
        <rFont val="宋体"/>
        <charset val="134"/>
      </rPr>
      <t>普登</t>
    </r>
    <r>
      <rPr>
        <sz val="10"/>
        <rFont val="Times New Roman"/>
        <charset val="134"/>
      </rPr>
      <t>—</t>
    </r>
    <r>
      <rPr>
        <sz val="10"/>
        <rFont val="宋体"/>
        <charset val="134"/>
      </rPr>
      <t>华竹</t>
    </r>
    <r>
      <rPr>
        <sz val="10"/>
        <rFont val="Times New Roman"/>
        <charset val="134"/>
      </rPr>
      <t>—</t>
    </r>
    <r>
      <rPr>
        <sz val="10"/>
        <rFont val="宋体"/>
        <charset val="134"/>
      </rPr>
      <t>大己保</t>
    </r>
    <r>
      <rPr>
        <sz val="10"/>
        <rFont val="Times New Roman"/>
        <charset val="134"/>
      </rPr>
      <t>”</t>
    </r>
    <r>
      <rPr>
        <sz val="10"/>
        <rFont val="宋体"/>
        <charset val="134"/>
      </rPr>
      <t>农旅融合发展带</t>
    </r>
    <r>
      <rPr>
        <sz val="10"/>
        <rFont val="Times New Roman"/>
        <charset val="134"/>
      </rPr>
      <t>,</t>
    </r>
    <r>
      <rPr>
        <sz val="10"/>
        <rFont val="宋体"/>
        <charset val="134"/>
      </rPr>
      <t>计划投资</t>
    </r>
    <r>
      <rPr>
        <sz val="10"/>
        <rFont val="Times New Roman"/>
        <charset val="134"/>
      </rPr>
      <t>3</t>
    </r>
    <r>
      <rPr>
        <sz val="10"/>
        <rFont val="宋体"/>
        <charset val="134"/>
      </rPr>
      <t>亿元左右。</t>
    </r>
  </si>
  <si>
    <t>黄瓜园镇金雷生态农庄建设项目</t>
  </si>
  <si>
    <r>
      <rPr>
        <sz val="10"/>
        <rFont val="宋体"/>
        <charset val="134"/>
      </rPr>
      <t>建设占地</t>
    </r>
    <r>
      <rPr>
        <sz val="10"/>
        <rFont val="Times New Roman"/>
        <charset val="134"/>
      </rPr>
      <t>1500</t>
    </r>
    <r>
      <rPr>
        <sz val="10"/>
        <rFont val="方正书宋_GBK"/>
        <charset val="134"/>
      </rPr>
      <t>亩的特色生态农庄，打造农事体验区、生态农业观光园、养生体验区、果蔬种植区、住宿餐饮区、休闲娱乐区。</t>
    </r>
  </si>
  <si>
    <t>黄瓜园镇雷丁生态旅游村建设项目</t>
  </si>
  <si>
    <t>建设集酸角美食开发、婚恋文化、休闲旅游度假、热坝田园风光、生态休闲养生为一体的旅游项目。</t>
  </si>
  <si>
    <t>黄瓜园镇腊海金特色农庄开发项目</t>
  </si>
  <si>
    <r>
      <rPr>
        <sz val="10"/>
        <rFont val="宋体"/>
        <charset val="134"/>
      </rPr>
      <t>项目占地</t>
    </r>
    <r>
      <rPr>
        <sz val="10"/>
        <rFont val="Times New Roman"/>
        <charset val="134"/>
      </rPr>
      <t>100</t>
    </r>
    <r>
      <rPr>
        <sz val="10"/>
        <rFont val="方正书宋_GBK"/>
        <charset val="134"/>
      </rPr>
      <t>亩，主要餐饮区，休闲娱乐区、住宿区、农业观光体验区及办公住宿用房等附属设施</t>
    </r>
    <r>
      <rPr>
        <sz val="10"/>
        <rFont val="Times New Roman"/>
        <charset val="134"/>
      </rPr>
      <t xml:space="preserve"> </t>
    </r>
    <r>
      <rPr>
        <sz val="10"/>
        <rFont val="方正书宋_GBK"/>
        <charset val="134"/>
      </rPr>
      <t>。</t>
    </r>
  </si>
  <si>
    <t>元谋县农业控水与雨养旱作建设项目</t>
  </si>
  <si>
    <r>
      <rPr>
        <sz val="10"/>
        <rFont val="宋体"/>
        <charset val="134"/>
      </rPr>
      <t>水肥一体化自动控制，作物精细化地面灌溉，设施园艺智能水肥一体化节水，旱作全膜覆盖，保护性耕作与节水。建设规模</t>
    </r>
    <r>
      <rPr>
        <sz val="10"/>
        <rFont val="Times New Roman"/>
        <charset val="134"/>
      </rPr>
      <t>15</t>
    </r>
    <r>
      <rPr>
        <sz val="10"/>
        <rFont val="宋体"/>
        <charset val="134"/>
      </rPr>
      <t>万亩。</t>
    </r>
  </si>
  <si>
    <r>
      <rPr>
        <sz val="10"/>
        <rFont val="宋体"/>
        <charset val="134"/>
      </rPr>
      <t>数字农业智能管理，智慧农业生产模式，智慧设施农业，智能节水灌溉，水肥一体化智能，农业应对灾害气候的综合，有害生物远程诊断</t>
    </r>
    <r>
      <rPr>
        <sz val="10"/>
        <rFont val="Times New Roman"/>
        <charset val="134"/>
      </rPr>
      <t>/</t>
    </r>
    <r>
      <rPr>
        <sz val="10"/>
        <rFont val="方正书宋_GBK"/>
        <charset val="134"/>
      </rPr>
      <t>实时监测</t>
    </r>
    <r>
      <rPr>
        <sz val="10"/>
        <rFont val="Times New Roman"/>
        <charset val="134"/>
      </rPr>
      <t>/</t>
    </r>
    <r>
      <rPr>
        <sz val="10"/>
        <rFont val="方正书宋_GBK"/>
        <charset val="134"/>
      </rPr>
      <t>早期预警和应急防治指挥调度的监测预警决策系统</t>
    </r>
    <r>
      <rPr>
        <sz val="10"/>
        <rFont val="Times New Roman"/>
        <charset val="134"/>
      </rPr>
      <t xml:space="preserve"> </t>
    </r>
    <r>
      <rPr>
        <sz val="10"/>
        <rFont val="方正书宋_GBK"/>
        <charset val="134"/>
      </rPr>
      <t>。建设</t>
    </r>
    <r>
      <rPr>
        <sz val="10"/>
        <rFont val="Times New Roman"/>
        <charset val="134"/>
      </rPr>
      <t>10</t>
    </r>
    <r>
      <rPr>
        <sz val="10"/>
        <rFont val="方正书宋_GBK"/>
        <charset val="134"/>
      </rPr>
      <t>个智慧型农业监测预警系统。</t>
    </r>
  </si>
  <si>
    <t>羊街镇农业物联网平台建设项目</t>
  </si>
  <si>
    <t>包含硬件及信息化系统建设。</t>
  </si>
  <si>
    <t>物茂乡智慧型农业建设项目</t>
  </si>
  <si>
    <r>
      <rPr>
        <sz val="10"/>
        <rFont val="宋体"/>
        <charset val="134"/>
      </rPr>
      <t>数字农业智能管理，智慧农业生产模式，智慧设施农业，智能节水灌溉，水肥一体化智能，农业应对灾害气候的综合，有害生物远程诊断</t>
    </r>
    <r>
      <rPr>
        <sz val="10"/>
        <rFont val="Times New Roman"/>
        <charset val="134"/>
      </rPr>
      <t>/</t>
    </r>
    <r>
      <rPr>
        <sz val="10"/>
        <rFont val="方正书宋_GBK"/>
        <charset val="134"/>
      </rPr>
      <t>实时监测</t>
    </r>
    <r>
      <rPr>
        <sz val="10"/>
        <rFont val="Times New Roman"/>
        <charset val="134"/>
      </rPr>
      <t>/</t>
    </r>
    <r>
      <rPr>
        <sz val="10"/>
        <rFont val="方正书宋_GBK"/>
        <charset val="134"/>
      </rPr>
      <t>早期预警和应急防治指挥调度的监测预警决策系统</t>
    </r>
    <r>
      <rPr>
        <sz val="10"/>
        <rFont val="Times New Roman"/>
        <charset val="134"/>
      </rPr>
      <t xml:space="preserve"> </t>
    </r>
    <r>
      <rPr>
        <sz val="10"/>
        <rFont val="方正书宋_GBK"/>
        <charset val="134"/>
      </rPr>
      <t>。建设</t>
    </r>
    <r>
      <rPr>
        <sz val="10"/>
        <rFont val="Times New Roman"/>
        <charset val="134"/>
      </rPr>
      <t>2</t>
    </r>
    <r>
      <rPr>
        <sz val="10"/>
        <rFont val="方正书宋_GBK"/>
        <charset val="134"/>
      </rPr>
      <t>个智慧型农业监测预警系统。</t>
    </r>
  </si>
  <si>
    <t>元谋县金沙湖农业科技培训大厦</t>
  </si>
  <si>
    <r>
      <rPr>
        <sz val="10"/>
        <rFont val="宋体"/>
        <charset val="134"/>
      </rPr>
      <t xml:space="preserve">建设内容包括农业科技培训大厦建筑面积 </t>
    </r>
    <r>
      <rPr>
        <sz val="10"/>
        <rFont val="Times New Roman"/>
        <charset val="134"/>
      </rPr>
      <t>30000</t>
    </r>
    <r>
      <rPr>
        <sz val="10"/>
        <rFont val="宋体"/>
        <charset val="134"/>
      </rPr>
      <t>平方米，元谋县农业科技成果展示区和场地</t>
    </r>
    <r>
      <rPr>
        <sz val="10"/>
        <rFont val="Times New Roman"/>
        <charset val="134"/>
      </rPr>
      <t xml:space="preserve"> 10000</t>
    </r>
    <r>
      <rPr>
        <sz val="10"/>
        <rFont val="宋体"/>
        <charset val="134"/>
      </rPr>
      <t>平方米。</t>
    </r>
  </si>
  <si>
    <t>元谋县农作物重大病虫害绿色防控体系建设项目 。</t>
  </si>
  <si>
    <r>
      <rPr>
        <sz val="10"/>
        <rFont val="宋体"/>
        <charset val="134"/>
      </rPr>
      <t>建设覆盖全县的绿色防控体系，力争到</t>
    </r>
    <r>
      <rPr>
        <sz val="10"/>
        <rFont val="Times New Roman"/>
        <charset val="134"/>
      </rPr>
      <t>2020</t>
    </r>
    <r>
      <rPr>
        <sz val="10"/>
        <rFont val="宋体"/>
        <charset val="134"/>
      </rPr>
      <t>年实现农药使用量零增长，其中：安装杀虫灯</t>
    </r>
    <r>
      <rPr>
        <sz val="10"/>
        <rFont val="Times New Roman"/>
        <charset val="134"/>
      </rPr>
      <t>6000</t>
    </r>
    <r>
      <rPr>
        <sz val="10"/>
        <rFont val="宋体"/>
        <charset val="134"/>
      </rPr>
      <t>盏，新建面源物垃圾处理池</t>
    </r>
    <r>
      <rPr>
        <sz val="10"/>
        <rFont val="Times New Roman"/>
        <charset val="134"/>
      </rPr>
      <t>3000</t>
    </r>
    <r>
      <rPr>
        <sz val="10"/>
        <rFont val="宋体"/>
        <charset val="134"/>
      </rPr>
      <t>个，推广使用黄板、性诱剂、喜食隔离带、防虫网、生物多样性等绿色防控技术，实现全覆盖。</t>
    </r>
  </si>
  <si>
    <t>元谋县农业机械化购置补贴项目</t>
  </si>
  <si>
    <r>
      <rPr>
        <sz val="10"/>
        <rFont val="宋体"/>
        <charset val="134"/>
      </rPr>
      <t>大幅度提高我县特色农业所需机械化装备水平 ，完成所需各类机械购置</t>
    </r>
    <r>
      <rPr>
        <sz val="10"/>
        <rFont val="Times New Roman"/>
        <charset val="134"/>
      </rPr>
      <t>1800</t>
    </r>
    <r>
      <rPr>
        <sz val="10"/>
        <rFont val="方正书宋_GBK"/>
        <charset val="134"/>
      </rPr>
      <t>台（套）。</t>
    </r>
  </si>
  <si>
    <t>重大病虫疫情区域应急防控设施及物资储备库</t>
  </si>
  <si>
    <r>
      <rPr>
        <sz val="10"/>
        <rFont val="宋体"/>
        <charset val="134"/>
      </rPr>
      <t>重点建设物资储备库</t>
    </r>
    <r>
      <rPr>
        <sz val="10"/>
        <rFont val="Times New Roman"/>
        <charset val="134"/>
      </rPr>
      <t>2000</t>
    </r>
    <r>
      <rPr>
        <sz val="10"/>
        <rFont val="宋体"/>
        <charset val="134"/>
      </rPr>
      <t>平方米，配备现代植保无人机、机动喷雾器、自走式喷杆喷雾机等大中型防治装备</t>
    </r>
    <r>
      <rPr>
        <sz val="10"/>
        <rFont val="Times New Roman"/>
        <charset val="134"/>
      </rPr>
      <t xml:space="preserve"> </t>
    </r>
    <r>
      <rPr>
        <sz val="10"/>
        <rFont val="宋体"/>
        <charset val="134"/>
      </rPr>
      <t>，配套转运运输、远程指挥调度和维修设备，建设药械、农药运输工具等物资储备库。</t>
    </r>
  </si>
  <si>
    <t>以红火蚁、桔小实蝇、细菌性条斑病、玉米褪绿斑驳病毒病等外来有害生物为重点 ，全县境内建设监测点，实施监测，加强全面监测预警与防控，有效控制外来有害生物。</t>
  </si>
  <si>
    <t>黄瓜园镇农村人居环境综合整治项目</t>
  </si>
  <si>
    <r>
      <rPr>
        <sz val="10"/>
        <rFont val="宋体"/>
        <charset val="134"/>
      </rPr>
      <t>建设</t>
    </r>
    <r>
      <rPr>
        <sz val="10"/>
        <rFont val="Times New Roman"/>
        <charset val="134"/>
      </rPr>
      <t>79</t>
    </r>
    <r>
      <rPr>
        <sz val="10"/>
        <rFont val="方正书宋_GBK"/>
        <charset val="134"/>
      </rPr>
      <t>个村民小组雨污收集处理设施，生活垃圾收运设施，建筑垃圾处理设施，农业面源污染处理设施，亮化、绿化等。</t>
    </r>
  </si>
  <si>
    <t>元谋县老城乡生态环境综合建设项目</t>
  </si>
  <si>
    <r>
      <rPr>
        <sz val="10"/>
        <rFont val="宋体"/>
        <charset val="134"/>
      </rPr>
      <t>在老城乡辖区内选取小月旧、花园等</t>
    </r>
    <r>
      <rPr>
        <sz val="10"/>
        <rFont val="Times New Roman"/>
        <charset val="134"/>
      </rPr>
      <t>30</t>
    </r>
    <r>
      <rPr>
        <sz val="10"/>
        <rFont val="方正书宋_GBK"/>
        <charset val="134"/>
      </rPr>
      <t>个村，全方位打造生态环境示范村，配备齐全相应设施设备，每个村</t>
    </r>
    <r>
      <rPr>
        <sz val="10"/>
        <rFont val="Times New Roman"/>
        <charset val="134"/>
      </rPr>
      <t>400</t>
    </r>
    <r>
      <rPr>
        <sz val="10"/>
        <rFont val="方正书宋_GBK"/>
        <charset val="134"/>
      </rPr>
      <t>万。</t>
    </r>
  </si>
  <si>
    <t>元马镇村庄美化亮化项目</t>
  </si>
  <si>
    <t>对全镇村庄美化亮化。</t>
  </si>
  <si>
    <t>元马镇村巷道硬化项目</t>
  </si>
  <si>
    <r>
      <rPr>
        <sz val="10"/>
        <rFont val="宋体"/>
        <charset val="134"/>
      </rPr>
      <t>对全镇</t>
    </r>
    <r>
      <rPr>
        <sz val="10"/>
        <rFont val="Times New Roman"/>
        <charset val="134"/>
      </rPr>
      <t>50</t>
    </r>
    <r>
      <rPr>
        <sz val="10"/>
        <rFont val="宋体"/>
        <charset val="134"/>
      </rPr>
      <t>个自然村巷道进行硬化和修善。</t>
    </r>
  </si>
  <si>
    <t>元马镇美丽乡村建设项目</t>
  </si>
  <si>
    <r>
      <rPr>
        <sz val="10"/>
        <rFont val="宋体"/>
        <charset val="134"/>
      </rPr>
      <t>对全镇</t>
    </r>
    <r>
      <rPr>
        <sz val="10"/>
        <rFont val="Times New Roman"/>
        <charset val="134"/>
      </rPr>
      <t>70</t>
    </r>
    <r>
      <rPr>
        <sz val="10"/>
        <rFont val="宋体"/>
        <charset val="134"/>
      </rPr>
      <t>个自然村，围绕文化、产业、基础设施、基层治理、生态文明进行规划项目，建设美丽新农村。</t>
    </r>
  </si>
  <si>
    <t>元马镇村庄提升改造项目</t>
  </si>
  <si>
    <r>
      <rPr>
        <sz val="10"/>
        <rFont val="宋体"/>
        <charset val="134"/>
      </rPr>
      <t>对全镇</t>
    </r>
    <r>
      <rPr>
        <sz val="10"/>
        <rFont val="Times New Roman"/>
        <charset val="134"/>
      </rPr>
      <t>26</t>
    </r>
    <r>
      <rPr>
        <sz val="10"/>
        <rFont val="宋体"/>
        <charset val="134"/>
      </rPr>
      <t>个村小组进行提升改造，根据不同实际建设村民休闲广场，景观广场，拆除部分残垣断壁，加固古老建筑，建设村庄标志。</t>
    </r>
  </si>
  <si>
    <t>黄瓜园镇村巷道硬化项目</t>
  </si>
  <si>
    <r>
      <rPr>
        <sz val="10"/>
        <rFont val="宋体"/>
        <charset val="134"/>
      </rPr>
      <t>涉及</t>
    </r>
    <r>
      <rPr>
        <sz val="10"/>
        <rFont val="Times New Roman"/>
        <charset val="134"/>
      </rPr>
      <t>6</t>
    </r>
    <r>
      <rPr>
        <sz val="10"/>
        <rFont val="宋体"/>
        <charset val="134"/>
      </rPr>
      <t>个村委会村庄巷道硬化及修复</t>
    </r>
    <r>
      <rPr>
        <sz val="10"/>
        <rFont val="Times New Roman"/>
        <charset val="134"/>
      </rPr>
      <t xml:space="preserve"> 18</t>
    </r>
    <r>
      <rPr>
        <sz val="10"/>
        <rFont val="宋体"/>
        <charset val="134"/>
      </rPr>
      <t>公里。</t>
    </r>
  </si>
  <si>
    <t>羊街镇村巷道硬化工程</t>
  </si>
  <si>
    <r>
      <rPr>
        <sz val="10"/>
        <rFont val="宋体"/>
        <charset val="134"/>
      </rPr>
      <t>浇筑</t>
    </r>
    <r>
      <rPr>
        <sz val="10"/>
        <rFont val="Times New Roman"/>
        <charset val="134"/>
      </rPr>
      <t>C30</t>
    </r>
    <r>
      <rPr>
        <sz val="10"/>
        <rFont val="宋体"/>
        <charset val="134"/>
      </rPr>
      <t>砼，长</t>
    </r>
    <r>
      <rPr>
        <sz val="10"/>
        <rFont val="Times New Roman"/>
        <charset val="134"/>
      </rPr>
      <t>150</t>
    </r>
    <r>
      <rPr>
        <sz val="10"/>
        <rFont val="宋体"/>
        <charset val="134"/>
      </rPr>
      <t>公里，宽平均</t>
    </r>
    <r>
      <rPr>
        <sz val="10"/>
        <rFont val="Times New Roman"/>
        <charset val="134"/>
      </rPr>
      <t>2.5</t>
    </r>
    <r>
      <rPr>
        <sz val="10"/>
        <rFont val="宋体"/>
        <charset val="134"/>
      </rPr>
      <t>宽，厚</t>
    </r>
    <r>
      <rPr>
        <sz val="10"/>
        <rFont val="Times New Roman"/>
        <charset val="134"/>
      </rPr>
      <t>0.3</t>
    </r>
    <r>
      <rPr>
        <sz val="10"/>
        <rFont val="宋体"/>
        <charset val="134"/>
      </rPr>
      <t>米（含路基平整、双沟）。</t>
    </r>
  </si>
  <si>
    <t>羊街镇村巷道修复改扩建工程</t>
  </si>
  <si>
    <r>
      <rPr>
        <sz val="10"/>
        <rFont val="宋体"/>
        <charset val="134"/>
      </rPr>
      <t>长</t>
    </r>
    <r>
      <rPr>
        <sz val="10"/>
        <rFont val="Times New Roman"/>
        <charset val="134"/>
      </rPr>
      <t>100</t>
    </r>
    <r>
      <rPr>
        <sz val="10"/>
        <rFont val="宋体"/>
        <charset val="134"/>
      </rPr>
      <t>公里，平均宽</t>
    </r>
    <r>
      <rPr>
        <sz val="10"/>
        <rFont val="Times New Roman"/>
        <charset val="134"/>
      </rPr>
      <t>4</t>
    </r>
    <r>
      <rPr>
        <sz val="10"/>
        <rFont val="宋体"/>
        <charset val="134"/>
      </rPr>
      <t>米，厚</t>
    </r>
    <r>
      <rPr>
        <sz val="10"/>
        <rFont val="Times New Roman"/>
        <charset val="134"/>
      </rPr>
      <t>0.3</t>
    </r>
    <r>
      <rPr>
        <sz val="10"/>
        <rFont val="宋体"/>
        <charset val="134"/>
      </rPr>
      <t>米，浇筑</t>
    </r>
    <r>
      <rPr>
        <sz val="10"/>
        <rFont val="Times New Roman"/>
        <charset val="134"/>
      </rPr>
      <t>C30</t>
    </r>
    <r>
      <rPr>
        <sz val="10"/>
        <rFont val="宋体"/>
        <charset val="134"/>
      </rPr>
      <t>砼。</t>
    </r>
  </si>
  <si>
    <t>羊街镇美丽宜居乡村示范点配套基础设施建设项目</t>
  </si>
  <si>
    <t>美丽宜居乡村示范点配套基础设施建设项目。</t>
  </si>
  <si>
    <t>羊街镇乡村振兴示范点项目</t>
  </si>
  <si>
    <r>
      <rPr>
        <sz val="10"/>
        <rFont val="宋体"/>
        <charset val="134"/>
      </rPr>
      <t>建设乡村振兴示范点</t>
    </r>
    <r>
      <rPr>
        <sz val="10"/>
        <rFont val="Times New Roman"/>
        <charset val="134"/>
      </rPr>
      <t>11</t>
    </r>
    <r>
      <rPr>
        <sz val="10"/>
        <rFont val="宋体"/>
        <charset val="134"/>
      </rPr>
      <t>个。</t>
    </r>
  </si>
  <si>
    <t>元谋县老城乡乡村振兴示范村建设项目</t>
  </si>
  <si>
    <r>
      <rPr>
        <sz val="10"/>
        <rFont val="宋体"/>
        <charset val="134"/>
      </rPr>
      <t>建设乡村振兴示范村</t>
    </r>
    <r>
      <rPr>
        <sz val="10"/>
        <rFont val="Times New Roman"/>
        <charset val="134"/>
      </rPr>
      <t>10</t>
    </r>
    <r>
      <rPr>
        <sz val="10"/>
        <rFont val="宋体"/>
        <charset val="134"/>
      </rPr>
      <t>个。</t>
    </r>
  </si>
  <si>
    <t>元谋县老城乡生态环境示范村建设项目</t>
  </si>
  <si>
    <r>
      <rPr>
        <sz val="10"/>
        <rFont val="宋体"/>
        <charset val="134"/>
      </rPr>
      <t>在老城乡辖区内选取小月旧、花园等</t>
    </r>
    <r>
      <rPr>
        <sz val="10"/>
        <rFont val="Times New Roman"/>
        <charset val="134"/>
      </rPr>
      <t>30</t>
    </r>
    <r>
      <rPr>
        <sz val="10"/>
        <rFont val="方正书宋_GBK"/>
        <charset val="134"/>
      </rPr>
      <t>个村，全方位打造生态环境示范村，配备齐全相应设施设备。</t>
    </r>
  </si>
  <si>
    <t>物茂乡美丽宜居乡村建设项目</t>
  </si>
  <si>
    <r>
      <rPr>
        <sz val="10"/>
        <rFont val="宋体"/>
        <charset val="134"/>
      </rPr>
      <t>推进</t>
    </r>
    <r>
      <rPr>
        <sz val="10"/>
        <rFont val="Times New Roman"/>
        <charset val="134"/>
      </rPr>
      <t>8</t>
    </r>
    <r>
      <rPr>
        <sz val="10"/>
        <rFont val="方正书宋_GBK"/>
        <charset val="134"/>
      </rPr>
      <t>个以上美丽乡村省级重点建设村。持续推进城乡</t>
    </r>
    <r>
      <rPr>
        <sz val="10"/>
        <rFont val="Times New Roman"/>
        <charset val="134"/>
      </rPr>
      <t>“</t>
    </r>
    <r>
      <rPr>
        <sz val="10"/>
        <rFont val="方正书宋_GBK"/>
        <charset val="134"/>
      </rPr>
      <t>四治三改一拆一增</t>
    </r>
    <r>
      <rPr>
        <sz val="10"/>
        <rFont val="Times New Roman"/>
        <charset val="134"/>
      </rPr>
      <t>”</t>
    </r>
    <r>
      <rPr>
        <sz val="10"/>
        <rFont val="方正书宋_GBK"/>
        <charset val="134"/>
      </rPr>
      <t>和村庄</t>
    </r>
    <r>
      <rPr>
        <sz val="10"/>
        <rFont val="Times New Roman"/>
        <charset val="134"/>
      </rPr>
      <t>“</t>
    </r>
    <r>
      <rPr>
        <sz val="10"/>
        <rFont val="方正书宋_GBK"/>
        <charset val="134"/>
      </rPr>
      <t>七改三清</t>
    </r>
    <r>
      <rPr>
        <sz val="10"/>
        <rFont val="Times New Roman"/>
        <charset val="134"/>
      </rPr>
      <t>”</t>
    </r>
    <r>
      <rPr>
        <sz val="10"/>
        <rFont val="方正书宋_GBK"/>
        <charset val="134"/>
      </rPr>
      <t>人居环境提升行动。因地因村制宜开展农村生活污水和垃圾治理，将农村水环境治理纳入河（湖）长制管理。整治乡村公共空间和庭院环境，提升建筑风貌。加快农村</t>
    </r>
    <r>
      <rPr>
        <sz val="10"/>
        <rFont val="Times New Roman"/>
        <charset val="134"/>
      </rPr>
      <t xml:space="preserve"> “</t>
    </r>
    <r>
      <rPr>
        <sz val="10"/>
        <rFont val="方正书宋_GBK"/>
        <charset val="134"/>
      </rPr>
      <t>以电代柴</t>
    </r>
    <r>
      <rPr>
        <sz val="10"/>
        <rFont val="Times New Roman"/>
        <charset val="134"/>
      </rPr>
      <t>”“</t>
    </r>
    <r>
      <rPr>
        <sz val="10"/>
        <rFont val="方正书宋_GBK"/>
        <charset val="134"/>
      </rPr>
      <t>以气代柴</t>
    </r>
    <r>
      <rPr>
        <sz val="10"/>
        <rFont val="Times New Roman"/>
        <charset val="134"/>
      </rPr>
      <t>”</t>
    </r>
    <r>
      <rPr>
        <sz val="10"/>
        <rFont val="方正书宋_GBK"/>
        <charset val="134"/>
      </rPr>
      <t>发展。</t>
    </r>
  </si>
  <si>
    <t>物茂乡乡村人居环境治理建设项目</t>
  </si>
  <si>
    <r>
      <rPr>
        <sz val="10"/>
        <rFont val="宋体"/>
        <charset val="134"/>
      </rPr>
      <t>清洁能源供给和综合节能绿色村镇建设 ，农村生物质资源高效循环利用，绿色农房建设及周边环境生态治理，农田景观生态保护与控害，城乡有机废弃物发酵沼气，秸秆固化成型燃料，太阳能利用，农村省柴节煤炉灶，节能砖生产与利用，绿色农房及配套设施建设。建设物茂村委会</t>
    </r>
    <r>
      <rPr>
        <sz val="10"/>
        <rFont val="Times New Roman"/>
        <charset val="134"/>
      </rPr>
      <t>1</t>
    </r>
    <r>
      <rPr>
        <sz val="10"/>
        <rFont val="方正书宋_GBK"/>
        <charset val="134"/>
      </rPr>
      <t>个绿色村。</t>
    </r>
  </si>
  <si>
    <t>平田乡村人居环境治理建设项目</t>
  </si>
  <si>
    <r>
      <rPr>
        <sz val="10"/>
        <rFont val="宋体"/>
        <charset val="134"/>
      </rPr>
      <t>清洁能源供给和综合节能绿色村镇建设 ，农村生物质资源高效循环利用，绿色农房建设及周边环境生态治理，农田景观生态保护与控害，城乡有机废弃物发酵沼气，秸秆固化成型燃料，太阳能利用，农村省柴节煤炉灶，节能砖生产与利用，绿色农房及配套设施建设。建设</t>
    </r>
    <r>
      <rPr>
        <sz val="10"/>
        <rFont val="Times New Roman"/>
        <charset val="134"/>
      </rPr>
      <t>10</t>
    </r>
    <r>
      <rPr>
        <sz val="10"/>
        <rFont val="宋体"/>
        <charset val="134"/>
      </rPr>
      <t>个绿色村镇。</t>
    </r>
  </si>
  <si>
    <t>平田村委会生态宜居美丽乡村建设</t>
  </si>
  <si>
    <t>13个村小组生活污水污水处理设备、排污管网架设及配套设施建设、垃圾箱配备、村级垃圾中转站建设及村庄美化、绿化、亮化建设项目。</t>
  </si>
  <si>
    <t>江边乡小平地村生态农庄建设项目</t>
  </si>
  <si>
    <r>
      <rPr>
        <sz val="10"/>
        <rFont val="宋体"/>
        <charset val="134"/>
      </rPr>
      <t>建设内容包括生态体验区、度假住宿区、餐饮娱乐区。项目占地</t>
    </r>
    <r>
      <rPr>
        <sz val="10"/>
        <rFont val="Times New Roman"/>
        <charset val="134"/>
      </rPr>
      <t>2500</t>
    </r>
    <r>
      <rPr>
        <sz val="10"/>
        <rFont val="方正书宋_GBK"/>
        <charset val="134"/>
      </rPr>
      <t>亩。</t>
    </r>
  </si>
  <si>
    <t>姜驿乡人居环境提升示范村工程</t>
  </si>
  <si>
    <r>
      <rPr>
        <sz val="10"/>
        <rFont val="宋体"/>
        <charset val="134"/>
      </rPr>
      <t>提升改造新海村、金河村、华丰村、大村等</t>
    </r>
    <r>
      <rPr>
        <sz val="10"/>
        <rFont val="Times New Roman"/>
        <charset val="134"/>
      </rPr>
      <t>20</t>
    </r>
    <r>
      <rPr>
        <sz val="10"/>
        <rFont val="宋体"/>
        <charset val="134"/>
      </rPr>
      <t>个村的人居环境。</t>
    </r>
  </si>
  <si>
    <t>姜驿乡乡村振兴村庄提升改造项目</t>
  </si>
  <si>
    <r>
      <rPr>
        <sz val="10"/>
        <rFont val="宋体"/>
        <charset val="134"/>
      </rPr>
      <t>提升改造</t>
    </r>
    <r>
      <rPr>
        <sz val="10"/>
        <rFont val="Times New Roman"/>
        <charset val="134"/>
      </rPr>
      <t>41</t>
    </r>
    <r>
      <rPr>
        <sz val="10"/>
        <rFont val="方正书宋_GBK"/>
        <charset val="134"/>
      </rPr>
      <t>个村庄住房，配套道路、绿化、照明给排水等基础设施。</t>
    </r>
  </si>
  <si>
    <r>
      <rPr>
        <sz val="10"/>
        <rFont val="宋体"/>
        <charset val="134"/>
      </rPr>
      <t>元谋县农村人居环境治理政府和社会资本合作 （</t>
    </r>
    <r>
      <rPr>
        <sz val="10"/>
        <rFont val="Times New Roman"/>
        <charset val="134"/>
      </rPr>
      <t>PPP</t>
    </r>
    <r>
      <rPr>
        <sz val="10"/>
        <rFont val="方正书宋_GBK"/>
        <charset val="134"/>
      </rPr>
      <t>）项</t>
    </r>
    <r>
      <rPr>
        <sz val="10"/>
        <rFont val="Times New Roman"/>
        <charset val="134"/>
      </rPr>
      <t xml:space="preserve">
</t>
    </r>
    <r>
      <rPr>
        <sz val="10"/>
        <rFont val="方正书宋_GBK"/>
        <charset val="134"/>
      </rPr>
      <t>目</t>
    </r>
  </si>
  <si>
    <r>
      <rPr>
        <sz val="10"/>
        <rFont val="宋体"/>
        <charset val="134"/>
      </rPr>
      <t>新建物茂乡、新华乡集镇供水、</t>
    </r>
    <r>
      <rPr>
        <sz val="10"/>
        <rFont val="Times New Roman"/>
        <charset val="134"/>
      </rPr>
      <t>10</t>
    </r>
    <r>
      <rPr>
        <sz val="10"/>
        <rFont val="宋体"/>
        <charset val="134"/>
      </rPr>
      <t>个乡镇镇区、村庄污水处理设施及配套管网、</t>
    </r>
    <r>
      <rPr>
        <sz val="10"/>
        <rFont val="Times New Roman"/>
        <charset val="134"/>
      </rPr>
      <t>10</t>
    </r>
    <r>
      <rPr>
        <sz val="10"/>
        <rFont val="宋体"/>
        <charset val="134"/>
      </rPr>
      <t>个乡镇垃圾处理设施及配套收运设备</t>
    </r>
    <r>
      <rPr>
        <sz val="10"/>
        <rFont val="Times New Roman"/>
        <charset val="134"/>
      </rPr>
      <t xml:space="preserve"> </t>
    </r>
    <r>
      <rPr>
        <sz val="10"/>
        <rFont val="宋体"/>
        <charset val="134"/>
      </rPr>
      <t>。（其中：</t>
    </r>
    <r>
      <rPr>
        <sz val="10"/>
        <rFont val="Times New Roman"/>
        <charset val="134"/>
      </rPr>
      <t>2019</t>
    </r>
    <r>
      <rPr>
        <sz val="10"/>
        <rFont val="宋体"/>
        <charset val="134"/>
      </rPr>
      <t>年前已建设完成的</t>
    </r>
    <r>
      <rPr>
        <sz val="10"/>
        <rFont val="Times New Roman"/>
        <charset val="134"/>
      </rPr>
      <t>5</t>
    </r>
    <r>
      <rPr>
        <sz val="10"/>
        <rFont val="宋体"/>
        <charset val="134"/>
      </rPr>
      <t>个乡镇集镇供水设施及供水管网，</t>
    </r>
    <r>
      <rPr>
        <sz val="10"/>
        <rFont val="Times New Roman"/>
        <charset val="134"/>
      </rPr>
      <t>20</t>
    </r>
    <r>
      <rPr>
        <sz val="10"/>
        <rFont val="宋体"/>
        <charset val="134"/>
      </rPr>
      <t>座镇区二类公厕和</t>
    </r>
    <r>
      <rPr>
        <sz val="10"/>
        <rFont val="Times New Roman"/>
        <charset val="134"/>
      </rPr>
      <t>69</t>
    </r>
    <r>
      <rPr>
        <sz val="10"/>
        <rFont val="宋体"/>
        <charset val="134"/>
      </rPr>
      <t>座行政村三类农村公厕）。</t>
    </r>
  </si>
  <si>
    <t>元谋县村庄内部道路建设项目</t>
  </si>
  <si>
    <r>
      <rPr>
        <sz val="10"/>
        <rFont val="宋体"/>
        <charset val="134"/>
      </rPr>
      <t>村庄内部道路硬化</t>
    </r>
    <r>
      <rPr>
        <sz val="10"/>
        <rFont val="Times New Roman"/>
        <charset val="134"/>
      </rPr>
      <t>71426.12</t>
    </r>
    <r>
      <rPr>
        <sz val="10"/>
        <rFont val="宋体"/>
        <charset val="134"/>
      </rPr>
      <t>米，其中：姜驿乡：贡茶村委会路面硬化村</t>
    </r>
    <r>
      <rPr>
        <sz val="10"/>
        <rFont val="Times New Roman"/>
        <charset val="134"/>
      </rPr>
      <t>6260.22</t>
    </r>
    <r>
      <rPr>
        <sz val="10"/>
        <rFont val="宋体"/>
        <charset val="134"/>
      </rPr>
      <t>米，画匠村委会路面硬化</t>
    </r>
    <r>
      <rPr>
        <sz val="10"/>
        <rFont val="Times New Roman"/>
        <charset val="134"/>
      </rPr>
      <t>9612.7</t>
    </r>
    <r>
      <rPr>
        <sz val="10"/>
        <rFont val="宋体"/>
        <charset val="134"/>
      </rPr>
      <t>米；新华乡：华丰村委会猛连村、麦地冲村通村路面硬化</t>
    </r>
    <r>
      <rPr>
        <sz val="10"/>
        <rFont val="Times New Roman"/>
        <charset val="134"/>
      </rPr>
      <t>8100</t>
    </r>
    <r>
      <rPr>
        <sz val="10"/>
        <rFont val="宋体"/>
        <charset val="134"/>
      </rPr>
      <t>米，吴果村小组通村公路硬化</t>
    </r>
    <r>
      <rPr>
        <sz val="10"/>
        <rFont val="Times New Roman"/>
        <charset val="134"/>
      </rPr>
      <t>4100</t>
    </r>
    <r>
      <rPr>
        <sz val="10"/>
        <rFont val="宋体"/>
        <charset val="134"/>
      </rPr>
      <t>米；黄瓜园镇：龙山村委会河西村道路硬化</t>
    </r>
    <r>
      <rPr>
        <sz val="10"/>
        <rFont val="Times New Roman"/>
        <charset val="134"/>
      </rPr>
      <t xml:space="preserve"> 1350</t>
    </r>
    <r>
      <rPr>
        <sz val="10"/>
        <rFont val="宋体"/>
        <charset val="134"/>
      </rPr>
      <t>米，金雷村委会金河水大村道路硬化</t>
    </r>
    <r>
      <rPr>
        <sz val="10"/>
        <rFont val="Times New Roman"/>
        <charset val="134"/>
      </rPr>
      <t xml:space="preserve"> 6830</t>
    </r>
    <r>
      <rPr>
        <sz val="10"/>
        <rFont val="宋体"/>
        <charset val="134"/>
      </rPr>
      <t>米，安定村委会中棋柳村道路硬化</t>
    </r>
    <r>
      <rPr>
        <sz val="10"/>
        <rFont val="Times New Roman"/>
        <charset val="134"/>
      </rPr>
      <t xml:space="preserve"> 1581.2</t>
    </r>
    <r>
      <rPr>
        <sz val="10"/>
        <rFont val="宋体"/>
        <charset val="134"/>
      </rPr>
      <t>米，领庄村委会小中村道路硬化</t>
    </r>
    <r>
      <rPr>
        <sz val="10"/>
        <rFont val="Times New Roman"/>
        <charset val="134"/>
      </rPr>
      <t xml:space="preserve"> 3000</t>
    </r>
    <r>
      <rPr>
        <sz val="10"/>
        <rFont val="宋体"/>
        <charset val="134"/>
      </rPr>
      <t>米，中兴村委会麻栗树村道路硬化</t>
    </r>
    <r>
      <rPr>
        <sz val="10"/>
        <rFont val="Times New Roman"/>
        <charset val="134"/>
      </rPr>
      <t xml:space="preserve">952 </t>
    </r>
    <r>
      <rPr>
        <sz val="10"/>
        <rFont val="宋体"/>
        <charset val="134"/>
      </rPr>
      <t>米，中兴村委会东永村道路硬化</t>
    </r>
    <r>
      <rPr>
        <sz val="10"/>
        <rFont val="Times New Roman"/>
        <charset val="134"/>
      </rPr>
      <t xml:space="preserve"> 65 </t>
    </r>
    <r>
      <rPr>
        <sz val="10"/>
        <rFont val="宋体"/>
        <charset val="134"/>
      </rPr>
      <t>米，牛街村委会河东村道路硬化</t>
    </r>
    <r>
      <rPr>
        <sz val="10"/>
        <rFont val="Times New Roman"/>
        <charset val="134"/>
      </rPr>
      <t xml:space="preserve"> 1740 </t>
    </r>
    <r>
      <rPr>
        <sz val="10"/>
        <rFont val="宋体"/>
        <charset val="134"/>
      </rPr>
      <t>米，牛街村委会世辉村道路硬化</t>
    </r>
    <r>
      <rPr>
        <sz val="10"/>
        <rFont val="Times New Roman"/>
        <charset val="134"/>
      </rPr>
      <t xml:space="preserve"> 1695</t>
    </r>
    <r>
      <rPr>
        <sz val="10"/>
        <rFont val="宋体"/>
        <charset val="134"/>
      </rPr>
      <t>米；凉山乡：大水井村委会田房村至阿蚌村道路硬化</t>
    </r>
    <r>
      <rPr>
        <sz val="10"/>
        <rFont val="Times New Roman"/>
        <charset val="134"/>
      </rPr>
      <t xml:space="preserve"> 7000</t>
    </r>
    <r>
      <rPr>
        <sz val="10"/>
        <rFont val="宋体"/>
        <charset val="134"/>
      </rPr>
      <t>米；元马镇：乌龙庄村小组路面硬化</t>
    </r>
    <r>
      <rPr>
        <sz val="10"/>
        <rFont val="Times New Roman"/>
        <charset val="134"/>
      </rPr>
      <t>3900</t>
    </r>
    <r>
      <rPr>
        <sz val="10"/>
        <rFont val="宋体"/>
        <charset val="134"/>
      </rPr>
      <t>米，大丙茂村小组路面硬化</t>
    </r>
    <r>
      <rPr>
        <sz val="10"/>
        <rFont val="Times New Roman"/>
        <charset val="134"/>
      </rPr>
      <t>500</t>
    </r>
    <r>
      <rPr>
        <sz val="10"/>
        <rFont val="宋体"/>
        <charset val="134"/>
      </rPr>
      <t>米，上马应灯村小组路面硬化</t>
    </r>
    <r>
      <rPr>
        <sz val="10"/>
        <rFont val="Times New Roman"/>
        <charset val="134"/>
      </rPr>
      <t>500</t>
    </r>
    <r>
      <rPr>
        <sz val="10"/>
        <rFont val="宋体"/>
        <charset val="134"/>
      </rPr>
      <t>米，普登村小组路面硬化</t>
    </r>
    <r>
      <rPr>
        <sz val="10"/>
        <rFont val="Times New Roman"/>
        <charset val="134"/>
      </rPr>
      <t>3720</t>
    </r>
    <r>
      <rPr>
        <sz val="10"/>
        <rFont val="宋体"/>
        <charset val="134"/>
      </rPr>
      <t>米，大罗岔村路面硬化</t>
    </r>
    <r>
      <rPr>
        <sz val="10"/>
        <rFont val="Times New Roman"/>
        <charset val="134"/>
      </rPr>
      <t>3500</t>
    </r>
    <r>
      <rPr>
        <sz val="10"/>
        <rFont val="宋体"/>
        <charset val="134"/>
      </rPr>
      <t>米，丙弄村路面硬化</t>
    </r>
    <r>
      <rPr>
        <sz val="10"/>
        <rFont val="Times New Roman"/>
        <charset val="134"/>
      </rPr>
      <t>3500</t>
    </r>
    <r>
      <rPr>
        <sz val="10"/>
        <rFont val="宋体"/>
        <charset val="134"/>
      </rPr>
      <t>米等。</t>
    </r>
  </si>
  <si>
    <t>元谋县村庄综合性公共服务中心建设项目</t>
  </si>
  <si>
    <r>
      <rPr>
        <sz val="10"/>
        <rFont val="宋体"/>
        <charset val="134"/>
      </rPr>
      <t xml:space="preserve">新建村庄综合性公共服务中心 </t>
    </r>
    <r>
      <rPr>
        <sz val="10"/>
        <rFont val="Times New Roman"/>
        <charset val="134"/>
      </rPr>
      <t>7</t>
    </r>
    <r>
      <rPr>
        <sz val="10"/>
        <rFont val="宋体"/>
        <charset val="134"/>
      </rPr>
      <t>幢，</t>
    </r>
    <r>
      <rPr>
        <sz val="10"/>
        <rFont val="Times New Roman"/>
        <charset val="134"/>
      </rPr>
      <t>3100</t>
    </r>
    <r>
      <rPr>
        <sz val="10"/>
        <rFont val="宋体"/>
        <charset val="134"/>
      </rPr>
      <t>平方米，其中：姜驿乡画匠村委会新建框架结构</t>
    </r>
    <r>
      <rPr>
        <sz val="10"/>
        <rFont val="Times New Roman"/>
        <charset val="134"/>
      </rPr>
      <t xml:space="preserve"> 1</t>
    </r>
    <r>
      <rPr>
        <sz val="10"/>
        <rFont val="宋体"/>
        <charset val="134"/>
      </rPr>
      <t>幢，二层，</t>
    </r>
    <r>
      <rPr>
        <sz val="10"/>
        <rFont val="Times New Roman"/>
        <charset val="134"/>
      </rPr>
      <t>500</t>
    </r>
    <r>
      <rPr>
        <sz val="10"/>
        <rFont val="宋体"/>
        <charset val="134"/>
      </rPr>
      <t>平方米；新华乡新华村委会新建框架结构</t>
    </r>
    <r>
      <rPr>
        <sz val="10"/>
        <rFont val="Times New Roman"/>
        <charset val="134"/>
      </rPr>
      <t>1</t>
    </r>
    <r>
      <rPr>
        <sz val="10"/>
        <rFont val="宋体"/>
        <charset val="134"/>
      </rPr>
      <t>幢，二层，</t>
    </r>
    <r>
      <rPr>
        <sz val="10"/>
        <rFont val="Times New Roman"/>
        <charset val="134"/>
      </rPr>
      <t>240</t>
    </r>
    <r>
      <rPr>
        <sz val="10"/>
        <rFont val="宋体"/>
        <charset val="134"/>
      </rPr>
      <t>平方米；凉山乡大水井村委会新建框架结构</t>
    </r>
    <r>
      <rPr>
        <sz val="10"/>
        <rFont val="Times New Roman"/>
        <charset val="134"/>
      </rPr>
      <t xml:space="preserve"> 1</t>
    </r>
    <r>
      <rPr>
        <sz val="10"/>
        <rFont val="宋体"/>
        <charset val="134"/>
      </rPr>
      <t>幢，二层，</t>
    </r>
    <r>
      <rPr>
        <sz val="10"/>
        <rFont val="Times New Roman"/>
        <charset val="134"/>
      </rPr>
      <t>500</t>
    </r>
    <r>
      <rPr>
        <sz val="10"/>
        <rFont val="宋体"/>
        <charset val="134"/>
      </rPr>
      <t>平方米；元马镇上马应灯村小组新建框架结构</t>
    </r>
    <r>
      <rPr>
        <sz val="10"/>
        <rFont val="Times New Roman"/>
        <charset val="134"/>
      </rPr>
      <t>1</t>
    </r>
    <r>
      <rPr>
        <sz val="10"/>
        <rFont val="宋体"/>
        <charset val="134"/>
      </rPr>
      <t>幢，二层，</t>
    </r>
    <r>
      <rPr>
        <sz val="10"/>
        <rFont val="Times New Roman"/>
        <charset val="134"/>
      </rPr>
      <t>320</t>
    </r>
    <r>
      <rPr>
        <sz val="10"/>
        <rFont val="宋体"/>
        <charset val="134"/>
      </rPr>
      <t>平方米，乌龙庄村民小组新建框架结构</t>
    </r>
    <r>
      <rPr>
        <sz val="10"/>
        <rFont val="Times New Roman"/>
        <charset val="134"/>
      </rPr>
      <t xml:space="preserve"> 1</t>
    </r>
    <r>
      <rPr>
        <sz val="10"/>
        <rFont val="宋体"/>
        <charset val="134"/>
      </rPr>
      <t>幢，二层，</t>
    </r>
    <r>
      <rPr>
        <sz val="10"/>
        <rFont val="Times New Roman"/>
        <charset val="134"/>
      </rPr>
      <t>400</t>
    </r>
    <r>
      <rPr>
        <sz val="10"/>
        <rFont val="宋体"/>
        <charset val="134"/>
      </rPr>
      <t>平方米；物茂乡虎溪村委会新建砖混结构</t>
    </r>
    <r>
      <rPr>
        <sz val="10"/>
        <rFont val="Times New Roman"/>
        <charset val="134"/>
      </rPr>
      <t xml:space="preserve"> 1</t>
    </r>
    <r>
      <rPr>
        <sz val="10"/>
        <rFont val="宋体"/>
        <charset val="134"/>
      </rPr>
      <t>幢</t>
    </r>
    <r>
      <rPr>
        <sz val="10"/>
        <rFont val="Times New Roman"/>
        <charset val="134"/>
      </rPr>
      <t>,</t>
    </r>
    <r>
      <rPr>
        <sz val="10"/>
        <rFont val="宋体"/>
        <charset val="134"/>
      </rPr>
      <t>三层，</t>
    </r>
    <r>
      <rPr>
        <sz val="10"/>
        <rFont val="Times New Roman"/>
        <charset val="134"/>
      </rPr>
      <t>450</t>
    </r>
    <r>
      <rPr>
        <sz val="10"/>
        <rFont val="宋体"/>
        <charset val="134"/>
      </rPr>
      <t>平方米，凹鲊村委会新建砖混结构</t>
    </r>
    <r>
      <rPr>
        <sz val="10"/>
        <rFont val="Times New Roman"/>
        <charset val="134"/>
      </rPr>
      <t>1</t>
    </r>
    <r>
      <rPr>
        <sz val="10"/>
        <rFont val="宋体"/>
        <charset val="134"/>
      </rPr>
      <t>幢，三层，</t>
    </r>
    <r>
      <rPr>
        <sz val="10"/>
        <rFont val="Times New Roman"/>
        <charset val="134"/>
      </rPr>
      <t>450</t>
    </r>
    <r>
      <rPr>
        <sz val="10"/>
        <rFont val="宋体"/>
        <charset val="134"/>
      </rPr>
      <t>平方米，罗兴村委会新建砖混结构</t>
    </r>
    <r>
      <rPr>
        <sz val="10"/>
        <rFont val="Times New Roman"/>
        <charset val="134"/>
      </rPr>
      <t>1</t>
    </r>
    <r>
      <rPr>
        <sz val="10"/>
        <rFont val="宋体"/>
        <charset val="134"/>
      </rPr>
      <t>幢，二层，</t>
    </r>
    <r>
      <rPr>
        <sz val="10"/>
        <rFont val="Times New Roman"/>
        <charset val="134"/>
      </rPr>
      <t>240</t>
    </r>
    <r>
      <rPr>
        <sz val="10"/>
        <rFont val="宋体"/>
        <charset val="134"/>
      </rPr>
      <t>平方米。</t>
    </r>
  </si>
  <si>
    <t>元谋县美丽宜居乡村示范村建设项目</t>
  </si>
  <si>
    <r>
      <rPr>
        <sz val="10"/>
        <rFont val="宋体"/>
        <charset val="134"/>
      </rPr>
      <t>每年建成</t>
    </r>
    <r>
      <rPr>
        <sz val="10"/>
        <rFont val="Times New Roman"/>
        <charset val="134"/>
      </rPr>
      <t>20</t>
    </r>
    <r>
      <rPr>
        <sz val="10"/>
        <rFont val="宋体"/>
        <charset val="134"/>
      </rPr>
      <t>个美丽宜居乡村示范村，持续推进城乡</t>
    </r>
    <r>
      <rPr>
        <sz val="10"/>
        <rFont val="Times New Roman"/>
        <charset val="134"/>
      </rPr>
      <t>“</t>
    </r>
    <r>
      <rPr>
        <sz val="10"/>
        <rFont val="宋体"/>
        <charset val="134"/>
      </rPr>
      <t>四治三改一拆一增</t>
    </r>
    <r>
      <rPr>
        <sz val="10"/>
        <rFont val="Times New Roman"/>
        <charset val="134"/>
      </rPr>
      <t>”</t>
    </r>
    <r>
      <rPr>
        <sz val="10"/>
        <rFont val="宋体"/>
        <charset val="134"/>
      </rPr>
      <t>和村庄</t>
    </r>
    <r>
      <rPr>
        <sz val="10"/>
        <rFont val="Times New Roman"/>
        <charset val="134"/>
      </rPr>
      <t>“</t>
    </r>
    <r>
      <rPr>
        <sz val="10"/>
        <rFont val="宋体"/>
        <charset val="134"/>
      </rPr>
      <t>七改三清</t>
    </r>
    <r>
      <rPr>
        <sz val="10"/>
        <rFont val="Times New Roman"/>
        <charset val="134"/>
      </rPr>
      <t>”</t>
    </r>
    <r>
      <rPr>
        <sz val="10"/>
        <rFont val="宋体"/>
        <charset val="134"/>
      </rPr>
      <t>人居环境提升行动。因地因村制宜开展农村生活污水和垃圾治理，将农村水环境治理纳入河（湖）长制管理。每个示范村补助</t>
    </r>
    <r>
      <rPr>
        <sz val="10"/>
        <rFont val="Times New Roman"/>
        <charset val="134"/>
      </rPr>
      <t>500</t>
    </r>
    <r>
      <rPr>
        <sz val="10"/>
        <rFont val="宋体"/>
        <charset val="134"/>
      </rPr>
      <t>万元，到</t>
    </r>
    <r>
      <rPr>
        <sz val="10"/>
        <rFont val="Times New Roman"/>
        <charset val="134"/>
      </rPr>
      <t>2025</t>
    </r>
    <r>
      <rPr>
        <sz val="10"/>
        <rFont val="宋体"/>
        <charset val="134"/>
      </rPr>
      <t>年全县建成</t>
    </r>
    <r>
      <rPr>
        <sz val="10"/>
        <rFont val="Times New Roman"/>
        <charset val="134"/>
      </rPr>
      <t>100</t>
    </r>
    <r>
      <rPr>
        <sz val="10"/>
        <rFont val="宋体"/>
        <charset val="134"/>
      </rPr>
      <t>个。财政资金主要用于新建村内户外公共基础设施建设项目</t>
    </r>
    <r>
      <rPr>
        <sz val="10"/>
        <rFont val="Times New Roman"/>
        <charset val="134"/>
      </rPr>
      <t xml:space="preserve"> </t>
    </r>
    <r>
      <rPr>
        <sz val="10"/>
        <rFont val="宋体"/>
        <charset val="134"/>
      </rPr>
      <t>，包括：村内道路硬化、文化室、公厕、垃圾池、绿化树、给排水及雨污管网工程、太阳能路灯等。</t>
    </r>
  </si>
  <si>
    <r>
      <rPr>
        <sz val="10"/>
        <rFont val="宋体"/>
        <charset val="134"/>
      </rPr>
      <t>“</t>
    </r>
    <r>
      <rPr>
        <sz val="10"/>
        <rFont val="方正书宋_GBK"/>
        <charset val="134"/>
      </rPr>
      <t>三沿</t>
    </r>
    <r>
      <rPr>
        <sz val="10"/>
        <rFont val="Times New Roman"/>
        <charset val="134"/>
      </rPr>
      <t>”</t>
    </r>
    <r>
      <rPr>
        <sz val="10"/>
        <rFont val="方正书宋_GBK"/>
        <charset val="134"/>
      </rPr>
      <t>（路沿、水沿、村沿）区域植树生态保护与修复项目</t>
    </r>
  </si>
  <si>
    <r>
      <rPr>
        <sz val="10"/>
        <rFont val="宋体"/>
        <charset val="134"/>
      </rPr>
      <t>1、路域（</t>
    </r>
    <r>
      <rPr>
        <sz val="10"/>
        <rFont val="Times New Roman"/>
        <charset val="134"/>
      </rPr>
      <t>108</t>
    </r>
    <r>
      <rPr>
        <sz val="10"/>
        <rFont val="宋体"/>
        <charset val="134"/>
      </rPr>
      <t>国道、高速公路沿线）植树工程和管护项目建设，预计投资</t>
    </r>
    <r>
      <rPr>
        <sz val="10"/>
        <rFont val="Times New Roman"/>
        <charset val="134"/>
      </rPr>
      <t>1500</t>
    </r>
    <r>
      <rPr>
        <sz val="10"/>
        <rFont val="宋体"/>
        <charset val="134"/>
      </rPr>
      <t>万元。2、水域（金沙江、龙川江、蜻蛉河、勐冈河）植树工程和管护项目建设，预计投资</t>
    </r>
    <r>
      <rPr>
        <sz val="10"/>
        <rFont val="Times New Roman"/>
        <charset val="134"/>
      </rPr>
      <t>1500</t>
    </r>
    <r>
      <rPr>
        <sz val="10"/>
        <rFont val="宋体"/>
        <charset val="134"/>
      </rPr>
      <t>万元。3、城镇近山、面山及其乡村绿化美化项目工程建设</t>
    </r>
    <r>
      <rPr>
        <sz val="10"/>
        <rFont val="Times New Roman"/>
        <charset val="134"/>
      </rPr>
      <t xml:space="preserve"> </t>
    </r>
    <r>
      <rPr>
        <sz val="10"/>
        <rFont val="宋体"/>
        <charset val="134"/>
      </rPr>
      <t>，预计投资</t>
    </r>
    <r>
      <rPr>
        <sz val="10"/>
        <rFont val="Times New Roman"/>
        <charset val="134"/>
      </rPr>
      <t>3000</t>
    </r>
    <r>
      <rPr>
        <sz val="10"/>
        <rFont val="宋体"/>
        <charset val="134"/>
      </rPr>
      <t>万元。4、植树造林后续养护，每年</t>
    </r>
    <r>
      <rPr>
        <sz val="10"/>
        <rFont val="Times New Roman"/>
        <charset val="134"/>
      </rPr>
      <t>100</t>
    </r>
    <r>
      <rPr>
        <sz val="10"/>
        <rFont val="宋体"/>
        <charset val="134"/>
      </rPr>
      <t>万元，预计投资</t>
    </r>
    <r>
      <rPr>
        <sz val="10"/>
        <rFont val="Times New Roman"/>
        <charset val="134"/>
      </rPr>
      <t>500</t>
    </r>
    <r>
      <rPr>
        <sz val="10"/>
        <rFont val="宋体"/>
        <charset val="134"/>
      </rPr>
      <t>万元。</t>
    </r>
  </si>
  <si>
    <t>生态文明示范村建设</t>
  </si>
  <si>
    <r>
      <rPr>
        <sz val="10"/>
        <rFont val="Times New Roman"/>
        <charset val="134"/>
      </rPr>
      <t xml:space="preserve">2020-2025 </t>
    </r>
    <r>
      <rPr>
        <sz val="10"/>
        <rFont val="宋体"/>
        <charset val="134"/>
      </rPr>
      <t>年全县建成</t>
    </r>
    <r>
      <rPr>
        <sz val="10"/>
        <rFont val="Times New Roman"/>
        <charset val="134"/>
      </rPr>
      <t>10</t>
    </r>
    <r>
      <rPr>
        <sz val="10"/>
        <rFont val="宋体"/>
        <charset val="134"/>
      </rPr>
      <t>个生态文明示范村：1、实施乡村林业产业发展种植特色经济林果和林下种植</t>
    </r>
    <r>
      <rPr>
        <sz val="10"/>
        <rFont val="Times New Roman"/>
        <charset val="134"/>
      </rPr>
      <t xml:space="preserve"> 0.2</t>
    </r>
    <r>
      <rPr>
        <sz val="10"/>
        <rFont val="宋体"/>
        <charset val="134"/>
      </rPr>
      <t>万亩（</t>
    </r>
    <r>
      <rPr>
        <sz val="10"/>
        <rFont val="Times New Roman"/>
        <charset val="134"/>
      </rPr>
      <t>0.5</t>
    </r>
    <r>
      <rPr>
        <sz val="10"/>
        <rFont val="宋体"/>
        <charset val="134"/>
      </rPr>
      <t>万元</t>
    </r>
    <r>
      <rPr>
        <sz val="10"/>
        <rFont val="Times New Roman"/>
        <charset val="134"/>
      </rPr>
      <t>/</t>
    </r>
    <r>
      <rPr>
        <sz val="10"/>
        <rFont val="宋体"/>
        <charset val="134"/>
      </rPr>
      <t>亩），投资</t>
    </r>
    <r>
      <rPr>
        <sz val="10"/>
        <rFont val="Times New Roman"/>
        <charset val="134"/>
      </rPr>
      <t>1000</t>
    </r>
    <r>
      <rPr>
        <sz val="10"/>
        <rFont val="宋体"/>
        <charset val="134"/>
      </rPr>
      <t>万元。2、实施乡村生态环境绿化美化</t>
    </r>
    <r>
      <rPr>
        <sz val="10"/>
        <rFont val="Times New Roman"/>
        <charset val="134"/>
      </rPr>
      <t xml:space="preserve"> 20</t>
    </r>
    <r>
      <rPr>
        <sz val="10"/>
        <rFont val="宋体"/>
        <charset val="134"/>
      </rPr>
      <t>个村组，建设内容包括村旁、路旁、宅（庭院）旁、水旁绿化美化，五年投资</t>
    </r>
    <r>
      <rPr>
        <sz val="10"/>
        <rFont val="Times New Roman"/>
        <charset val="134"/>
      </rPr>
      <t>2000</t>
    </r>
    <r>
      <rPr>
        <sz val="10"/>
        <rFont val="宋体"/>
        <charset val="134"/>
      </rPr>
      <t>万元；开展古树、湿地、森林和草原资源管理保护，实现森林资源</t>
    </r>
    <r>
      <rPr>
        <sz val="10"/>
        <rFont val="Times New Roman"/>
        <charset val="134"/>
      </rPr>
      <t>“</t>
    </r>
    <r>
      <rPr>
        <sz val="10"/>
        <rFont val="宋体"/>
        <charset val="134"/>
      </rPr>
      <t>双增</t>
    </r>
    <r>
      <rPr>
        <sz val="10"/>
        <rFont val="Times New Roman"/>
        <charset val="134"/>
      </rPr>
      <t>”</t>
    </r>
    <r>
      <rPr>
        <sz val="10"/>
        <rFont val="宋体"/>
        <charset val="134"/>
      </rPr>
      <t>，五年投资</t>
    </r>
    <r>
      <rPr>
        <sz val="10"/>
        <rFont val="Times New Roman"/>
        <charset val="134"/>
      </rPr>
      <t>1000</t>
    </r>
    <r>
      <rPr>
        <sz val="10"/>
        <rFont val="宋体"/>
        <charset val="134"/>
      </rPr>
      <t>万元。3、实施打造特色乡村生态旅游</t>
    </r>
    <r>
      <rPr>
        <sz val="10"/>
        <rFont val="Times New Roman"/>
        <charset val="134"/>
      </rPr>
      <t>5</t>
    </r>
    <r>
      <rPr>
        <sz val="10"/>
        <rFont val="宋体"/>
        <charset val="134"/>
      </rPr>
      <t>个，五年投资</t>
    </r>
    <r>
      <rPr>
        <sz val="10"/>
        <rFont val="Times New Roman"/>
        <charset val="134"/>
      </rPr>
      <t>1500</t>
    </r>
    <r>
      <rPr>
        <sz val="10"/>
        <rFont val="宋体"/>
        <charset val="134"/>
      </rPr>
      <t>万元。</t>
    </r>
  </si>
  <si>
    <t>元谋县食品药品检测所建设项目</t>
  </si>
  <si>
    <t>办公用房、检测用房、相关检测设备。</t>
  </si>
  <si>
    <t>元谋县食品生产加工小作坊集中加工中心建设项目</t>
  </si>
  <si>
    <t>将县域内食品生产加工小作坊集中在加工中心内生产，为经营户提供统一的标准化生产厂房，实行统一管理。</t>
  </si>
  <si>
    <t>元谋县乡镇市场监督管理所智慧办公项目</t>
  </si>
  <si>
    <t>办公用房、执法车辆、办公设备、检测设备。</t>
  </si>
  <si>
    <t>元谋县数字交通执法系统建设项目</t>
  </si>
  <si>
    <t>完善数字交通执法系统。</t>
  </si>
  <si>
    <t>元谋县综合交通运行动态监测系统建设项目</t>
  </si>
  <si>
    <t>完善综合交通运行动态监测系统。</t>
  </si>
  <si>
    <t>元谋县新型现代公共交通系统建设项目</t>
  </si>
  <si>
    <t>完善新型现代公共交通系统。</t>
  </si>
  <si>
    <t>元谋县交通运输数据中心建设工程建设项目</t>
  </si>
  <si>
    <t>设完善道路信息网采集系统，汇集、共享和开放各级交通运输数据，建设交通运输数据支撑平台。建设多层次综合运输公共信息服务平台和票务平台，推广“一站式”查询交通出行信息服务。</t>
  </si>
  <si>
    <t>元谋县城市公交智能化应用示范工程建设项目</t>
  </si>
  <si>
    <t>在整合现有资源的基础上，通过信息化，提升乘客出行信息服务水平，为乘客提供快捷、安全、方便、舒适的出行服务，加快推进城市综合交通、智慧交通、绿色交通、平安交通建设,提供有力支撑。</t>
  </si>
  <si>
    <t>元谋县老年护理院提升改造项目</t>
  </si>
  <si>
    <t>对现有的元谋县老年护理院综合楼200张床位进行改造。新建护理院围墙、院内基础设施、绿化等。</t>
  </si>
  <si>
    <t>元谋县乡镇敬老院护理床位改造项目</t>
  </si>
  <si>
    <t>对元谋县大沟、老城、羊街、黄瓜园、平田、新华等五个敬老院的150个护理型床位进行提升改造，每个床位估算投资9万元，总投资1350万元。</t>
  </si>
  <si>
    <t>元谋县居家养老服务指导培训中心建设项目</t>
  </si>
  <si>
    <t>新建元谋县居家养老服务指导培训中心综合楼，总建筑面积4000平方米。</t>
  </si>
  <si>
    <t>元谋县村级老年互助站建设项目</t>
  </si>
  <si>
    <t>新建100个村级老年互助站，每个建筑面积200平方米，每个投资60万元，总建筑面积20000平方米，总投资6000万元。</t>
  </si>
  <si>
    <t>元谋县乡镇敬老院建设项目</t>
  </si>
  <si>
    <t>新建姜驿乡、老城乡、平田乡、物茂乡、新华乡5个乡镇敬老院宿舍楼，每个敬老院新建可容纳100人居住的老年人宿舍楼一栋，建筑面积3000平方米，投资900万元。总建筑面积15000平方米，总投资4500万元。</t>
  </si>
  <si>
    <t>元谋县乡镇敬老院食堂提升改造项目</t>
  </si>
  <si>
    <t>对老城乡、平田乡、黄瓜园镇、羊街镇、元马镇五个敬老院的厨房进行改造，增加储物室、熟食区、操作间、生食清洗加工区等功能。</t>
  </si>
  <si>
    <t>元谋县托老中心建设项目</t>
  </si>
  <si>
    <t>新建元谋县托老中心综合楼一栋，建筑面积8500平方米；新建托老中心餐厅一栋，建筑面积600平方米；新建其他附属设施。总投资2500万元。</t>
  </si>
  <si>
    <t>元谋县智慧居家养老建设项目</t>
  </si>
  <si>
    <t>新建智慧居家养老综合楼一栋，建筑面积2000平方米；创建智能化远程服务平台，创办智慧护理、智慧监测、智慧慰问等系统，总投资3000万元。</t>
  </si>
  <si>
    <t>元谋县老年人健康培训指导中心建设项目</t>
  </si>
  <si>
    <t>新建元谋县老年人健康培训指导中心综合楼一栋，建筑面积2000平方米，及其附属，总投资1600万元。</t>
  </si>
  <si>
    <t>元谋县居家养老服务中心建设项目</t>
  </si>
  <si>
    <t>新建元谋县元马镇江洲、金龙、百果等三个社区居家养老服务中心，每个建筑面积800平方米，投资300万元，总建筑面积3200平方米，总投资1200万元。</t>
  </si>
  <si>
    <t>元谋县老年人康复疗养中心建设项目</t>
  </si>
  <si>
    <t>新建元谋县老年人康复疗养中心综合楼一栋、康复训练中心一栋、餐厅等，建筑面积20000平方米。总投资25000万元。</t>
  </si>
  <si>
    <t>元谋县城市社区服务中心建设项目</t>
  </si>
  <si>
    <t>元谋县城市社区服务中心建设项目，新建元马镇的清和、等城市社区服务中心，每个建筑面积800平方米其中：建设社区服务、社会综治、司法治安、文体活动等公共服务400平方米，建设老年护理、生鲜、维修等生活性服务400平方米。</t>
  </si>
  <si>
    <t>元谋县农村综合服务中心建设项目</t>
  </si>
  <si>
    <t>分别在物茂乡、黄瓜园镇、姜驿乡、江边乡、老城乡、羊街镇、平田乡、新华乡等9个乡(镇)政府所在村委会新建1个农村综合服务中心，建设老年护理、生鲜、维修等生活性服务300平方米。</t>
  </si>
  <si>
    <t>元谋县农村综合服务站建设项目</t>
  </si>
  <si>
    <t>实施56个村委会综合业务用房建设，每个村委会600平方米，总建筑面积40800平方米。</t>
  </si>
  <si>
    <t>元谋县殡仪馆二期建设项目</t>
  </si>
  <si>
    <t>新建殡仪服务中心综合楼2400平方米；新建殡仪馆职工宿舍楼一栋，建筑面积2000平方米；新建职工食堂一栋，建筑面积1000平方米。</t>
  </si>
  <si>
    <t>元谋县农村公益性公墓二期建设项目</t>
  </si>
  <si>
    <t>新建元谋县偏远山区村委会级公益性公墓。在元谋县阿卓、高姑、花同村、撒撒依、中坝、老者格、中村、苴林、舍多、大河边、华竹、虎溪、大水井等村委会建设村委会级公益性公墓，每个占地10亩，每个投资200万元。总占地面积130亩，总投资2600万元。</t>
  </si>
  <si>
    <t>元谋县未成年救助保护中心建设项目</t>
  </si>
  <si>
    <t>新建元谋县未成年救助综合楼及配套服务设施，总建筑面积1000平方米。</t>
  </si>
  <si>
    <t>元谋县乡镇社会救助中心建设项目</t>
  </si>
  <si>
    <t>在元谋县十乡镇新建救助站，每个建筑面积600平方米，每个投资200万元，总建筑面积6000平方米，总投资2000万元。</t>
  </si>
  <si>
    <t>元谋县儿童福利院建设项目</t>
  </si>
  <si>
    <t>新建元谋县儿童福利院综合楼及配套服务设施，总建筑面积4500平方米。</t>
  </si>
  <si>
    <t>全国综合减灾示范县建设项目</t>
  </si>
  <si>
    <t>把我县建成“全国综合减灾示范县”，并在我县创建“全国综合减灾示范社区”2个。</t>
  </si>
  <si>
    <t>元谋县七棵树农贸市场改扩建项目</t>
  </si>
  <si>
    <t>项目占地面积7亩，对老农贸市场及相关基础设施进行改造提升。</t>
  </si>
  <si>
    <t>楚雄州元谋县看守所建设项目</t>
  </si>
  <si>
    <t>新建一个7772平方米的看守所，包括科技管理及信息化应用。</t>
  </si>
  <si>
    <t>楚雄州元谋县公安局拘留所建设项目</t>
  </si>
  <si>
    <t>新建一个2446平方米的拘留所所，包括科技管理及信息化应用。</t>
  </si>
  <si>
    <t>楚雄州元谋县公安局老城派出所建设项目</t>
  </si>
  <si>
    <t>在老城乡新建一幢1802平方米的业务技术楼，含执法办案、办证服务、办公、值班备勤等一体的业务技术用房。</t>
  </si>
  <si>
    <t>楚雄州元谋县公安局羊街派出所建设项目</t>
  </si>
  <si>
    <t>在羊街镇新建一幢1132平方米的业务技术楼，含执法办案、办证服务、办公、值班备勤等一体的业务技术用房。</t>
  </si>
  <si>
    <t>楚雄州元谋县公安局平田派出所建设项目</t>
  </si>
  <si>
    <t>在平田乡新建一幢1133平方米的业务技术楼，含执法办案、办证服务、办公、值班备勤等一体的业务技术用房。</t>
  </si>
  <si>
    <t>楚雄州元谋县公安局凉山派出所建设项目</t>
  </si>
  <si>
    <t>在凉山乡新建一幢1134平方米的业务技术楼，含执法办案、办证服务、办公、值班备勤等一体的业务技术用房。</t>
  </si>
  <si>
    <t>楚雄州元谋县公安局火车站公安检查站建设项目</t>
  </si>
  <si>
    <t>在火车站新建一个建筑面积1140平方米的二级反恐维稳检查站。</t>
  </si>
  <si>
    <t>楚雄州元谋县公安局警务技能训练中心建设项目</t>
  </si>
  <si>
    <t>新建一个含训练、演习、办公、指挥等功能的训练中心，建筑面积为4000平方米。</t>
  </si>
  <si>
    <t>楚雄州元谋县公安局警犬用房建设项目</t>
  </si>
  <si>
    <t>新建一个480平方米的警犬用房。</t>
  </si>
  <si>
    <t>楚雄州元谋县公安局禁毒情报中心</t>
  </si>
  <si>
    <t>新建一个600平方米的禁毒情报中心。</t>
  </si>
  <si>
    <t>楚雄州元谋县公安局毒品实验室建设项目</t>
  </si>
  <si>
    <t>新建一个200平方米的毒品实验室。</t>
  </si>
  <si>
    <t>楚雄州元谋县公安局禁毒教育宣传基地</t>
  </si>
  <si>
    <t>新建一个900平方米的禁毒教育宣传基地。</t>
  </si>
  <si>
    <t>楚雄州元谋县公安局江边龙街大桥检查站建设项目</t>
  </si>
  <si>
    <t>新建一个1200平方米的龙街大桥检查站。</t>
  </si>
  <si>
    <t>楚雄州元谋县公安局交警大队业务技术用房建设项目</t>
  </si>
  <si>
    <t>新建一幢3000平方米的业务技术用房。</t>
  </si>
  <si>
    <t>元谋县城市综合体暨“美丽县城”建设PPP项目</t>
  </si>
  <si>
    <t>新建关联市政道路11公里；改造现有市政路网等；配套建设综合管廊、公交车停靠站、环卫设施、绿化景观等设施；建设智慧城市设施设备建设。县城重要节点的景观美化工程。</t>
  </si>
  <si>
    <t>元谋县县城城市更新建设项目</t>
  </si>
  <si>
    <t>更新城市内容，重点实施管线入地、雨污管网完善、路网改造、停车场改扩建、绿化、亮化提升、公园、广场改扩建、公厕提升改造、公共设施智慧化改造、交通设施提升改造等。</t>
  </si>
  <si>
    <t>元谋县全民健身体育训练中心建设项目（县级）</t>
  </si>
  <si>
    <t>规划总投资32.25亿元，其中：规划新征建设用地100万平方米（1500亩）5亿元；新建建筑面积4.2万平方米2.1亿元；新建运动场地79.59万平方米16.69亿元；附属设施建设及设备购置4.4亿元；项目建设其他费及基本预备费4.06亿元。</t>
  </si>
  <si>
    <t>元谋县农村全民健身体育项目（各乡镇）</t>
  </si>
  <si>
    <t>项目规划总投资31.18亿元，其中：规划新征建设用地66.67万平方米（1000亩）3.33亿元；新建建筑面积2万平方米1亿元；新建运动场地176.4万平方米19.92亿元；附属设施建设及设备购置3亿元；项目建设其他费及基本预备费3.93亿元。</t>
  </si>
  <si>
    <t>元谋县体育特色小镇建设项目</t>
  </si>
  <si>
    <t>项目规划总投资26.1亿元，其中：规划新征建设用地2.5万平方米（37亩）0.38亿元；新建建筑面积0.3万平方米0.15亿元；新建运动场地7.5万平方米0.75亿元；附属设施建设及设备购置21.5亿元；项目建设其他费及基本预备费3.28亿元。</t>
  </si>
  <si>
    <t>元谋县凤凰湖公园体育健身设施提升改造</t>
  </si>
  <si>
    <t>项目规划总投资4.18亿元，其中：健身步道提升改造0.5亿元；体育健身广场提升改造0.45亿元；新建骑行道1亿元；附属设施建设及设备购置1.7亿元；项目建设其他费及基本预备费0.53亿元。</t>
  </si>
  <si>
    <t>元谋县元马镇乡村振兴示范园区建设项目</t>
  </si>
  <si>
    <t>1、建设高标准农田3万亩。2、建设300亩标准化育苗厂。3、建设2000亩蔬菜标准种植示范园。4、建设特色农产品加工产业园标准化厂房。5、建设特色农产品加工产业园孵化中心。6、建设特色农产品加工产业园冷链物流中心。7、建设特色农产品加工产业园特色农产品交易拍卖中心。8、建设示范园区农村产业融合示范园。</t>
  </si>
  <si>
    <t>元谋县鸡冠山勒品风情旅游度假区建设项目</t>
  </si>
  <si>
    <t>在羊街镇平地村委会重点围绕四个主题打造勒品风情旅游度假区，重点开展产业培育、旅游景点开发、基础设施建设等。</t>
  </si>
  <si>
    <t>元谋县综治中心规范化建设</t>
  </si>
  <si>
    <t>县、乡、村（社区）三级综治中心共计3090平方米。其中县综治中心50平方米；10乡镇综治中心合计500平方米；10个社区综治中心合计500平方米；68个村综治中心合计2040平方米（改建）。</t>
  </si>
  <si>
    <t>元谋县“雪亮工程”建设（信息化建设）</t>
  </si>
  <si>
    <t>乡镇、村委会（社区）、村小组共安装4419个高清摄像头，安装“三合一”摄像头704个，其中10个乡镇安装201个，78个村（社区）安装468个，625个村小组安装3750个。</t>
  </si>
  <si>
    <t>元谋县人民法院多元化调解中心建设项目</t>
  </si>
  <si>
    <t>建设互联网法庭5个，每个50万元，按互联网法庭标准进行建设。</t>
  </si>
  <si>
    <t>元谋县政务服务中心建设（含农村产权交易平台）项目</t>
  </si>
  <si>
    <t>在县城北片区建设占地面积10000平方米的政务服务中心，公共服务营商环境提升改造设施配套。内设政务服务中心、行政审批中心、公共资源交易中心，智能化自助服务中心、网上政务服务中心、中介超市，农村集体经营性建设用地使用权、承包地经营权、宅基地使用权、集体林权等产权自由交易的交易中心（中心）及软硬件系统。</t>
  </si>
  <si>
    <t>元谋县县乡两有政务服务大厅智能化改造项目</t>
  </si>
  <si>
    <t>政务服务大厅智能化改造系统产品包括智能导视系统管理平台、政务导办台管理软件、信息发布系统、信息发布终端授权、自助查询、业务数据对接管理、服务评价系统、微信预约管理系统、自助服务系统、自助填单系统、电子范例系统、语音平台库模块、人证比对接口开发、政务服务平台接口及配套的硬件设备。</t>
  </si>
  <si>
    <t>元谋县78个行政村为民服务站智能化改造项目</t>
  </si>
  <si>
    <t>元谋县应急广播系统建设项目</t>
  </si>
  <si>
    <t>建设1个县级平台，10个乡镇平台，79个村级播控平台以及部署若干个自然村大喇叭终端；初步建成上联州平台，下通乡、村、组的统一协调、上下贯通、可管可控、覆盖全县的应急广播网络系统。向城乡群众提供灾害预警应急广播、政务信息发布等服务。</t>
  </si>
  <si>
    <t>元谋县村级“四位一体”建设试点项目</t>
  </si>
  <si>
    <t>提升农村人居环境，扶持村集体经济发展，提高农村公共服务水平，支持农村基层组织建设。</t>
  </si>
  <si>
    <t>元谋县村级公益事业建设一事一议财政奖补（普惠制）项目</t>
  </si>
  <si>
    <t>村内户外道路硬化、篮球场、文化活动场所和其他配套设施。</t>
  </si>
  <si>
    <t>元谋县一事一议财政奖补“美丽乡村”项目</t>
  </si>
  <si>
    <t>篮球场、文化活动场所、文化活动室、绿化、太阳能路灯、健身器材。</t>
  </si>
  <si>
    <t>元谋县扶持壮大村集体经济发展试点项目</t>
  </si>
  <si>
    <t>发展种植业、养殖业、商贸物流中心、集贸市场等。</t>
  </si>
  <si>
    <t>元谋县少数民族传统体育训练（体验）基地建设项目</t>
  </si>
  <si>
    <t>项目用地500亩。1、民族摔跤馆建设2000平方米，预计投资1000万元；民族射驽馆建设1800平方米，预计投资900万元；民族武术馆建设2000平方米，预计投资1000万元；民族球类馆建设3000平方米，预计投资1500万元；合计：8450万元。2、运动员康养休息区：运动员接待中心建设15000平方米预计投资9000万元；运动员康复中心3000平方米预计投资1800万元，合计：10800万元。两项合计：1.925亿元。</t>
  </si>
  <si>
    <t>中国少数民族传统文化传承与保护体验中心建设项目</t>
  </si>
  <si>
    <t>民族民间文化展示区：培训中心建设2000平方米预计投资1000万元；56个民族民间文化展示厅建设12000平方米，预计投资5600万元。民族民间文化展演广场20000平方米，预计投资1000万元，合计：0.76亿元。</t>
  </si>
  <si>
    <t>元谋县公共实训基地项目</t>
  </si>
  <si>
    <t>实训基地7000平方米（主要包括:公共实训和技能鉴定综合楼4200平方米，学员宿舍楼及餐厅共2800平方米）及相关设备购置。</t>
  </si>
  <si>
    <t>元谋县基层就业和社会保障公共服务设施建设项目</t>
  </si>
  <si>
    <t>新建（改扩建）元谋县元马镇、羊街镇、凉山乡、新华乡、江边乡、姜驿乡6乡镇就业和社会保障公共服务建设1800平方米(各乡镇300平方米）及设施设备购置。</t>
  </si>
  <si>
    <t>元谋县农民工返乡创业园建设项目</t>
  </si>
  <si>
    <t>新建元谋县工业园区金雷片区返乡创业综合服务中心3000平方米及相关设施设备购置，在园区为企业及返乡创业人员提供创业孵化。</t>
  </si>
  <si>
    <t>元谋县人力资源移民产业园建设项目</t>
  </si>
  <si>
    <t>新建元谋人力资源移民产业园服务中心建设4500㎡一幢（三层）及相关设施设备购置。</t>
  </si>
  <si>
    <t>元谋县烈士陵园建设项目</t>
  </si>
  <si>
    <t>改扩建黄瓜园、能禹、中坝3个烈士陵园，总建筑面积14800平方米。建设内容：新建大门、英烈墙、陈列室、管理用房、围墙、公厕；改造修缮烈士纪念碑、烈士墓冢、园内绿化、道路硬化和供排水、消防等设施；其中：黄瓜园烈士陵园建筑面积6800平方米；能禹烈士陵园建筑面积4000平方米；中坝烈士陵园建筑面积4000平方米。</t>
  </si>
  <si>
    <t>元谋县光荣院建设项目</t>
  </si>
  <si>
    <t>新建光荣院1个，建设160个床位，总建筑面积7200平方米，总投资2400万元，新建框架结构住宿综合楼、康复健身房、阅览室、食堂等配套服务设施。</t>
  </si>
  <si>
    <t>元谋县退役军人之家建设项目</t>
  </si>
  <si>
    <t>新建退役军人之家建设项目11个，总建筑面积6000平方米，总投资1800万元。其中：县级退役军人之家1个，建筑面积1000平方米；乡镇退役军人之家10个，建筑面积5000平方米。建设内容：新建服务大厅、办公区域、信访接待室、荣誉室、阅览室等服务设施。</t>
  </si>
  <si>
    <t>元谋县退役军人服务体系建设项目</t>
  </si>
  <si>
    <t>元谋县退役军人服务体系建设项目总建筑面积8000平方米。其中：1、新建元谋县退役军人服务中心综合楼及配套附属设施，总建筑面积3000平方米。2、新建10个乡（镇）级退役军人服务站综合楼及配套附属设施，每服务站建筑面积500平方米，总建筑面积5000平方米。</t>
  </si>
  <si>
    <t>元谋县残疾人康复中心</t>
  </si>
  <si>
    <t>总建筑面积2800平方米。项目主要内容为：新建框架结构四层的综合服务用房一幢。及配套康复设施。</t>
  </si>
  <si>
    <t>元谋县残疾人就业培训中心</t>
  </si>
  <si>
    <t>总建筑面积2700平方米。项目主要内容为：新建框架结构四层的综合服务用房一幢。及配套培训设备设施。</t>
  </si>
  <si>
    <t>元谋县残疾人综合服务设施</t>
  </si>
  <si>
    <t>总建筑面积3000平方米。项目主要内容为：新建框架结构四层的残疾人综合服务用房一幢，及配套相关综合服务设施。</t>
  </si>
  <si>
    <t>元谋县社区矫正和刑释人员安置帮教示范基地建设项目</t>
  </si>
  <si>
    <t>1、技能培训中心(占地面积1.5亩,建筑面积1200平方米,全框架结构三层。2、新建保鲜加工厂1个(占地面积10.5亩,收购场地1500平方米,蔬菜分捡车间350平方米、洁净保鲜包装车间300平方米,冷藏库1200平方米，机房160平方米,综合楼220平方米，供水塔15平方米，标准化种植示范基地800亩，租赁承包形式使用。</t>
  </si>
  <si>
    <t>2020-2024</t>
  </si>
  <si>
    <t>元谋县地震监测中心及配套工程建设项目</t>
  </si>
  <si>
    <t>建盖650平方米建设工程，规划争取资金460万元，建设与省、州地震应急指挥中心的互连互通，实现与省州应急指挥系统平台共享，集应急指挥、地震监测、视频会商、地震科普展厅，图片展板、实物展览、多媒体动画演示等为一体的地震监测中心，高精度痕量氢观测点。</t>
  </si>
  <si>
    <t>中国科协“基层科普行动计划”项目</t>
  </si>
  <si>
    <t>1、争取创建先进示范农技协5个50万元。2、争取评选科普带头人2个10万元。3、争取创建科普示范基地1个10万元。</t>
  </si>
  <si>
    <t>省级科普项目</t>
  </si>
  <si>
    <t>1、争取省级科普示范项目5个100万元。2、争取建立院士专家工作站项目1个100万元。3、争取创建省级科普示范社区2个20万元。4、争取创建省级科普教育示范学校2个10万元。5、争取数字科技馆建设1个50万元。</t>
  </si>
  <si>
    <t>州级科普项目</t>
  </si>
  <si>
    <t>1、争取评选州级农村科普带头人2个1万元。2、争取创建楚雄州科普惠农示范协会5个15万元。3、争取创建州级科普示范社区2个6万元。4、争取创建州级社区科普大学2个4万元。5、争取创建州级科普教育示范学校2个4万元。6、争取农函大办学补助项目5个25万元。7、争取全民科学素质工作补助项目5个25万元。8、争取其它科普项目3个30万元。</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</si>
</sst>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0_ "/>
  </numFmts>
  <fonts count="36">
    <font>
      <sz val="11"/>
      <color theme="1"/>
      <name val="宋体"/>
      <charset val="134"/>
      <scheme val="minor"/>
    </font>
    <font>
      <sz val="11"/>
      <name val="宋体"/>
      <charset val="134"/>
      <scheme val="minor"/>
    </font>
    <font>
      <sz val="10"/>
      <color theme="1"/>
      <name val="宋体"/>
      <charset val="134"/>
    </font>
    <font>
      <b/>
      <sz val="22"/>
      <name val="方正小标宋_GBK"/>
      <charset val="134"/>
    </font>
    <font>
      <b/>
      <sz val="16"/>
      <name val="宋体"/>
      <charset val="134"/>
    </font>
    <font>
      <b/>
      <sz val="10"/>
      <name val="黑体"/>
      <charset val="134"/>
    </font>
    <font>
      <b/>
      <sz val="10"/>
      <name val="宋体"/>
      <charset val="134"/>
    </font>
    <font>
      <b/>
      <sz val="10"/>
      <name val="宋体"/>
      <charset val="204"/>
    </font>
    <font>
      <sz val="10"/>
      <name val="宋体"/>
      <charset val="204"/>
    </font>
    <font>
      <sz val="10"/>
      <name val="宋体"/>
      <charset val="134"/>
    </font>
    <font>
      <sz val="10"/>
      <name val="黑体"/>
      <charset val="134"/>
    </font>
    <font>
      <sz val="12"/>
      <name val="宋体"/>
      <charset val="134"/>
    </font>
    <font>
      <sz val="10"/>
      <name val="宋体"/>
      <charset val="134"/>
      <scheme val="minor"/>
    </font>
    <font>
      <sz val="10"/>
      <name val="Times New Roman"/>
      <charset val="134"/>
    </font>
    <font>
      <u/>
      <sz val="11"/>
      <color rgb="FF800080"/>
      <name val="宋体"/>
      <charset val="0"/>
      <scheme val="minor"/>
    </font>
    <font>
      <b/>
      <sz val="18"/>
      <color theme="3"/>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indexed="8"/>
      <name val="宋体"/>
      <charset val="134"/>
    </font>
    <font>
      <sz val="11"/>
      <color rgb="FF006100"/>
      <name val="宋体"/>
      <charset val="0"/>
      <scheme val="minor"/>
    </font>
    <font>
      <sz val="11"/>
      <color rgb="FF9C6500"/>
      <name val="宋体"/>
      <charset val="0"/>
      <scheme val="minor"/>
    </font>
    <font>
      <sz val="12"/>
      <name val="Times New Roman"/>
      <charset val="0"/>
    </font>
    <font>
      <sz val="10"/>
      <name val="方正书宋_GBK"/>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5" applyNumberFormat="0" applyFont="0" applyAlignment="0" applyProtection="0">
      <alignment vertical="center"/>
    </xf>
    <xf numFmtId="0" fontId="18"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7" applyNumberFormat="0" applyFill="0" applyAlignment="0" applyProtection="0">
      <alignment vertical="center"/>
    </xf>
    <xf numFmtId="0" fontId="26" fillId="0" borderId="7" applyNumberFormat="0" applyFill="0" applyAlignment="0" applyProtection="0">
      <alignment vertical="center"/>
    </xf>
    <xf numFmtId="0" fontId="18" fillId="12" borderId="0" applyNumberFormat="0" applyBorder="0" applyAlignment="0" applyProtection="0">
      <alignment vertical="center"/>
    </xf>
    <xf numFmtId="0" fontId="22" fillId="0" borderId="9" applyNumberFormat="0" applyFill="0" applyAlignment="0" applyProtection="0">
      <alignment vertical="center"/>
    </xf>
    <xf numFmtId="0" fontId="18" fillId="14" borderId="0" applyNumberFormat="0" applyBorder="0" applyAlignment="0" applyProtection="0">
      <alignment vertical="center"/>
    </xf>
    <xf numFmtId="0" fontId="28" fillId="16" borderId="11" applyNumberFormat="0" applyAlignment="0" applyProtection="0">
      <alignment vertical="center"/>
    </xf>
    <xf numFmtId="0" fontId="30" fillId="16" borderId="6" applyNumberFormat="0" applyAlignment="0" applyProtection="0">
      <alignment vertical="center"/>
    </xf>
    <xf numFmtId="0" fontId="27" fillId="15" borderId="10" applyNumberFormat="0" applyAlignment="0" applyProtection="0">
      <alignment vertical="center"/>
    </xf>
    <xf numFmtId="0" fontId="16" fillId="17" borderId="0" applyNumberFormat="0" applyBorder="0" applyAlignment="0" applyProtection="0">
      <alignment vertical="center"/>
    </xf>
    <xf numFmtId="0" fontId="18" fillId="18" borderId="0" applyNumberFormat="0" applyBorder="0" applyAlignment="0" applyProtection="0">
      <alignment vertical="center"/>
    </xf>
    <xf numFmtId="0" fontId="25" fillId="0" borderId="8" applyNumberFormat="0" applyFill="0" applyAlignment="0" applyProtection="0">
      <alignment vertical="center"/>
    </xf>
    <xf numFmtId="0" fontId="29" fillId="0" borderId="12" applyNumberFormat="0" applyFill="0" applyAlignment="0" applyProtection="0">
      <alignment vertical="center"/>
    </xf>
    <xf numFmtId="0" fontId="32" fillId="20" borderId="0" applyNumberFormat="0" applyBorder="0" applyAlignment="0" applyProtection="0">
      <alignment vertical="center"/>
    </xf>
    <xf numFmtId="0" fontId="33" fillId="21" borderId="0" applyNumberFormat="0" applyBorder="0" applyAlignment="0" applyProtection="0">
      <alignment vertical="center"/>
    </xf>
    <xf numFmtId="0" fontId="16" fillId="5" borderId="0" applyNumberFormat="0" applyBorder="0" applyAlignment="0" applyProtection="0">
      <alignment vertical="center"/>
    </xf>
    <xf numFmtId="0" fontId="18" fillId="23" borderId="0" applyNumberFormat="0" applyBorder="0" applyAlignment="0" applyProtection="0">
      <alignment vertical="center"/>
    </xf>
    <xf numFmtId="0" fontId="34" fillId="0" borderId="0"/>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2" borderId="0" applyNumberFormat="0" applyBorder="0" applyAlignment="0" applyProtection="0">
      <alignment vertical="center"/>
    </xf>
    <xf numFmtId="0" fontId="16" fillId="19" borderId="0" applyNumberFormat="0" applyBorder="0" applyAlignment="0" applyProtection="0">
      <alignment vertical="center"/>
    </xf>
    <xf numFmtId="0" fontId="18" fillId="13" borderId="0" applyNumberFormat="0" applyBorder="0" applyAlignment="0" applyProtection="0">
      <alignment vertical="center"/>
    </xf>
    <xf numFmtId="0" fontId="18"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8" fillId="30" borderId="0" applyNumberFormat="0" applyBorder="0" applyAlignment="0" applyProtection="0">
      <alignment vertical="center"/>
    </xf>
    <xf numFmtId="0" fontId="16" fillId="3" borderId="0" applyNumberFormat="0" applyBorder="0" applyAlignment="0" applyProtection="0">
      <alignment vertical="center"/>
    </xf>
    <xf numFmtId="0" fontId="18" fillId="10" borderId="0" applyNumberFormat="0" applyBorder="0" applyAlignment="0" applyProtection="0">
      <alignment vertical="center"/>
    </xf>
    <xf numFmtId="0" fontId="18" fillId="26" borderId="0" applyNumberFormat="0" applyBorder="0" applyAlignment="0" applyProtection="0">
      <alignment vertical="center"/>
    </xf>
    <xf numFmtId="0" fontId="16" fillId="31" borderId="0" applyNumberFormat="0" applyBorder="0" applyAlignment="0" applyProtection="0">
      <alignment vertical="center"/>
    </xf>
    <xf numFmtId="0" fontId="18" fillId="32" borderId="0" applyNumberFormat="0" applyBorder="0" applyAlignment="0" applyProtection="0">
      <alignment vertical="center"/>
    </xf>
    <xf numFmtId="0" fontId="11" fillId="0" borderId="0"/>
    <xf numFmtId="0" fontId="11" fillId="0" borderId="0">
      <alignment vertical="center"/>
    </xf>
    <xf numFmtId="0" fontId="0" fillId="0" borderId="0">
      <alignment vertical="center"/>
    </xf>
    <xf numFmtId="0" fontId="11" fillId="0" borderId="0"/>
    <xf numFmtId="0" fontId="31" fillId="0" borderId="0">
      <alignment vertical="center"/>
    </xf>
  </cellStyleXfs>
  <cellXfs count="67">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0" fillId="0" borderId="0" xfId="0" applyAlignment="1">
      <alignment vertical="center" wrapText="1"/>
    </xf>
    <xf numFmtId="0" fontId="2" fillId="0" borderId="0" xfId="0" applyFont="1" applyAlignment="1">
      <alignment horizontal="center" vertical="center"/>
    </xf>
    <xf numFmtId="177" fontId="0" fillId="0" borderId="0" xfId="0" applyNumberFormat="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center" vertical="center" shrinkToFi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 fontId="9"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51" applyFont="1" applyFill="1" applyBorder="1" applyAlignment="1">
      <alignment horizontal="left" vertical="center" wrapText="1"/>
    </xf>
    <xf numFmtId="0" fontId="6"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shrinkToFit="1"/>
    </xf>
    <xf numFmtId="2" fontId="9" fillId="0" borderId="1" xfId="0" applyNumberFormat="1" applyFont="1" applyFill="1" applyBorder="1" applyAlignment="1">
      <alignment horizontal="left" vertical="center" shrinkToFit="1"/>
    </xf>
    <xf numFmtId="177" fontId="9" fillId="0" borderId="1" xfId="0" applyNumberFormat="1" applyFont="1" applyFill="1" applyBorder="1" applyAlignment="1">
      <alignment horizontal="center" vertical="center" shrinkToFit="1"/>
    </xf>
    <xf numFmtId="177" fontId="8"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51" applyFont="1" applyFill="1" applyBorder="1" applyAlignment="1">
      <alignment horizontal="center" vertical="center" wrapText="1"/>
    </xf>
    <xf numFmtId="177" fontId="9" fillId="0" borderId="1" xfId="51" applyNumberFormat="1" applyFont="1" applyFill="1" applyBorder="1" applyAlignment="1">
      <alignment horizontal="center" vertical="center" wrapText="1"/>
    </xf>
    <xf numFmtId="49" fontId="9" fillId="0" borderId="1" xfId="5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177" fontId="9" fillId="0" borderId="1" xfId="50" applyNumberFormat="1" applyFont="1" applyFill="1" applyBorder="1" applyAlignment="1">
      <alignment horizontal="center" vertical="center" wrapText="1"/>
    </xf>
    <xf numFmtId="177" fontId="11" fillId="0" borderId="1" xfId="5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49" fontId="12" fillId="0" borderId="1" xfId="50" applyNumberFormat="1"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0" fontId="9" fillId="0" borderId="1" xfId="53" applyFont="1" applyFill="1" applyBorder="1" applyAlignment="1">
      <alignment horizontal="left" vertical="center" wrapText="1"/>
    </xf>
    <xf numFmtId="0" fontId="9" fillId="0" borderId="1" xfId="0" applyFont="1" applyFill="1" applyBorder="1" applyAlignment="1">
      <alignment horizontal="center" vertical="center"/>
    </xf>
    <xf numFmtId="177" fontId="9" fillId="0" borderId="1"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9" fillId="0" borderId="1" xfId="35" applyNumberFormat="1" applyFont="1" applyFill="1" applyBorder="1" applyAlignment="1">
      <alignment horizontal="left" vertical="center" wrapText="1"/>
    </xf>
    <xf numFmtId="0" fontId="9" fillId="0" borderId="1" xfId="52"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 fillId="0" borderId="1" xfId="0" applyFont="1" applyFill="1" applyBorder="1" applyAlignment="1">
      <alignment horizontal="center" vertical="center"/>
    </xf>
    <xf numFmtId="177" fontId="13" fillId="0" borderId="1" xfId="0" applyNumberFormat="1" applyFont="1" applyFill="1" applyBorder="1" applyAlignment="1">
      <alignment horizontal="center" vertical="center"/>
    </xf>
    <xf numFmtId="0" fontId="13" fillId="0" borderId="1" xfId="0" applyFont="1" applyFill="1" applyBorder="1" applyAlignment="1">
      <alignment horizontal="left" vertical="center"/>
    </xf>
    <xf numFmtId="0" fontId="1" fillId="0" borderId="1" xfId="0" applyFont="1" applyFill="1" applyBorder="1">
      <alignment vertical="center"/>
    </xf>
    <xf numFmtId="0" fontId="9" fillId="0" borderId="1" xfId="54"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0" fillId="0" borderId="0" xfId="0"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3_在建项目计划表_1"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2 11 2" xfId="51"/>
    <cellStyle name="常规 11" xfId="52"/>
    <cellStyle name="常规 10 2 2 4" xfId="53"/>
    <cellStyle name="常规 13 2 6" xfId="54"/>
  </cellStyles>
  <dxfs count="1">
    <dxf>
      <fill>
        <patternFill patternType="solid">
          <bgColor rgb="FFFF9900"/>
        </patternFill>
      </fill>
    </dxf>
  </dxfs>
  <tableStyles count="0" defaultTableStyle="TableStyleMedium2" defaultPivotStyle="PivotStyleLight16"/>
  <colors>
    <mruColors>
      <color rgb="0000B0F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media/image9.png"/><Relationship Id="rId8" Type="http://schemas.openxmlformats.org/officeDocument/2006/relationships/image" Target="../media/image8.png"/><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9" Type="http://schemas.openxmlformats.org/officeDocument/2006/relationships/image" Target="../media/image49.png"/><Relationship Id="rId48" Type="http://schemas.openxmlformats.org/officeDocument/2006/relationships/image" Target="../media/image48.png"/><Relationship Id="rId47" Type="http://schemas.openxmlformats.org/officeDocument/2006/relationships/image" Target="../media/image47.png"/><Relationship Id="rId46" Type="http://schemas.openxmlformats.org/officeDocument/2006/relationships/image" Target="../media/image46.png"/><Relationship Id="rId45" Type="http://schemas.openxmlformats.org/officeDocument/2006/relationships/image" Target="../media/image45.png"/><Relationship Id="rId44" Type="http://schemas.openxmlformats.org/officeDocument/2006/relationships/image" Target="../media/image44.png"/><Relationship Id="rId43" Type="http://schemas.openxmlformats.org/officeDocument/2006/relationships/image" Target="../media/image43.png"/><Relationship Id="rId42" Type="http://schemas.openxmlformats.org/officeDocument/2006/relationships/image" Target="../media/image42.png"/><Relationship Id="rId41" Type="http://schemas.openxmlformats.org/officeDocument/2006/relationships/image" Target="../media/image41.png"/><Relationship Id="rId40" Type="http://schemas.openxmlformats.org/officeDocument/2006/relationships/image" Target="../media/image40.png"/><Relationship Id="rId4" Type="http://schemas.openxmlformats.org/officeDocument/2006/relationships/image" Target="../media/image4.png"/><Relationship Id="rId39" Type="http://schemas.openxmlformats.org/officeDocument/2006/relationships/image" Target="../media/image39.png"/><Relationship Id="rId38" Type="http://schemas.openxmlformats.org/officeDocument/2006/relationships/image" Target="../media/image38.png"/><Relationship Id="rId37" Type="http://schemas.openxmlformats.org/officeDocument/2006/relationships/image" Target="../media/image37.png"/><Relationship Id="rId36" Type="http://schemas.openxmlformats.org/officeDocument/2006/relationships/image" Target="../media/image36.png"/><Relationship Id="rId35" Type="http://schemas.openxmlformats.org/officeDocument/2006/relationships/image" Target="../media/image35.png"/><Relationship Id="rId34" Type="http://schemas.openxmlformats.org/officeDocument/2006/relationships/image" Target="../media/image34.png"/><Relationship Id="rId33" Type="http://schemas.openxmlformats.org/officeDocument/2006/relationships/image" Target="../media/image33.png"/><Relationship Id="rId32" Type="http://schemas.openxmlformats.org/officeDocument/2006/relationships/image" Target="../media/image32.png"/><Relationship Id="rId31" Type="http://schemas.openxmlformats.org/officeDocument/2006/relationships/image" Target="../media/image31.png"/><Relationship Id="rId30" Type="http://schemas.openxmlformats.org/officeDocument/2006/relationships/image" Target="../media/image30.png"/><Relationship Id="rId3" Type="http://schemas.openxmlformats.org/officeDocument/2006/relationships/image" Target="../media/image3.png"/><Relationship Id="rId29" Type="http://schemas.openxmlformats.org/officeDocument/2006/relationships/image" Target="../media/image29.png"/><Relationship Id="rId28" Type="http://schemas.openxmlformats.org/officeDocument/2006/relationships/image" Target="../media/image28.png"/><Relationship Id="rId27" Type="http://schemas.openxmlformats.org/officeDocument/2006/relationships/image" Target="../media/image27.png"/><Relationship Id="rId26" Type="http://schemas.openxmlformats.org/officeDocument/2006/relationships/image" Target="../media/image26.png"/><Relationship Id="rId25" Type="http://schemas.openxmlformats.org/officeDocument/2006/relationships/image" Target="../media/image25.png"/><Relationship Id="rId24" Type="http://schemas.openxmlformats.org/officeDocument/2006/relationships/image" Target="../media/image24.png"/><Relationship Id="rId23" Type="http://schemas.openxmlformats.org/officeDocument/2006/relationships/image" Target="../media/image23.png"/><Relationship Id="rId22" Type="http://schemas.openxmlformats.org/officeDocument/2006/relationships/image" Target="../media/image22.png"/><Relationship Id="rId21" Type="http://schemas.openxmlformats.org/officeDocument/2006/relationships/image" Target="../media/image21.png"/><Relationship Id="rId20" Type="http://schemas.openxmlformats.org/officeDocument/2006/relationships/image" Target="../media/image20.png"/><Relationship Id="rId2" Type="http://schemas.openxmlformats.org/officeDocument/2006/relationships/image" Target="../media/image2.png"/><Relationship Id="rId19" Type="http://schemas.openxmlformats.org/officeDocument/2006/relationships/image" Target="../media/image19.png"/><Relationship Id="rId18" Type="http://schemas.openxmlformats.org/officeDocument/2006/relationships/image" Target="../media/image18.png"/><Relationship Id="rId17" Type="http://schemas.openxmlformats.org/officeDocument/2006/relationships/image" Target="../media/image17.png"/><Relationship Id="rId16" Type="http://schemas.openxmlformats.org/officeDocument/2006/relationships/image" Target="../media/image16.png"/><Relationship Id="rId15" Type="http://schemas.openxmlformats.org/officeDocument/2006/relationships/image" Target="../media/image15.png"/><Relationship Id="rId14" Type="http://schemas.openxmlformats.org/officeDocument/2006/relationships/image" Target="../media/image14.png"/><Relationship Id="rId13" Type="http://schemas.openxmlformats.org/officeDocument/2006/relationships/image" Target="../media/image13.png"/><Relationship Id="rId12" Type="http://schemas.openxmlformats.org/officeDocument/2006/relationships/image" Target="../media/image12.png"/><Relationship Id="rId11" Type="http://schemas.openxmlformats.org/officeDocument/2006/relationships/image" Target="../media/image11.png"/><Relationship Id="rId10" Type="http://schemas.openxmlformats.org/officeDocument/2006/relationships/image" Target="../media/image10.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221666</xdr:colOff>
      <xdr:row>20</xdr:row>
      <xdr:rowOff>0</xdr:rowOff>
    </xdr:from>
    <xdr:to>
      <xdr:col>1</xdr:col>
      <xdr:colOff>288392</xdr:colOff>
      <xdr:row>22</xdr:row>
      <xdr:rowOff>139303</xdr:rowOff>
    </xdr:to>
    <xdr:pic>
      <xdr:nvPicPr>
        <xdr:cNvPr id="3" name="image5.png" descr=" "/>
        <xdr:cNvPicPr/>
      </xdr:nvPicPr>
      <xdr:blipFill>
        <a:blip r:embed="rId1"/>
        <a:srcRect/>
        <a:stretch>
          <a:fillRect/>
        </a:stretch>
      </xdr:blipFill>
      <xdr:spPr>
        <a:xfrm>
          <a:off x="671830" y="7870825"/>
          <a:ext cx="66675" cy="901065"/>
        </a:xfrm>
        <a:prstGeom prst="rect">
          <a:avLst/>
        </a:prstGeom>
        <a:noFill/>
        <a:ln>
          <a:noFill/>
        </a:ln>
        <a:effectLst/>
      </xdr:spPr>
    </xdr:pic>
    <xdr:clientData/>
  </xdr:twoCellAnchor>
  <xdr:twoCellAnchor>
    <xdr:from>
      <xdr:col>1</xdr:col>
      <xdr:colOff>363035</xdr:colOff>
      <xdr:row>20</xdr:row>
      <xdr:rowOff>0</xdr:rowOff>
    </xdr:from>
    <xdr:to>
      <xdr:col>1</xdr:col>
      <xdr:colOff>448987</xdr:colOff>
      <xdr:row>23</xdr:row>
      <xdr:rowOff>139303</xdr:rowOff>
    </xdr:to>
    <xdr:grpSp>
      <xdr:nvGrpSpPr>
        <xdr:cNvPr id="4" name=" "/>
        <xdr:cNvGrpSpPr/>
      </xdr:nvGrpSpPr>
      <xdr:grpSpPr>
        <a:xfrm>
          <a:off x="812800" y="7870825"/>
          <a:ext cx="86360" cy="1282065"/>
          <a:chOff x="0" y="0"/>
          <a:chExt cx="85725" cy="447040"/>
        </a:xfrm>
      </xdr:grpSpPr>
      <xdr:pic>
        <xdr:nvPicPr>
          <xdr:cNvPr id="5" name="image24.png" descr=" "/>
          <xdr:cNvPicPr/>
        </xdr:nvPicPr>
        <xdr:blipFill>
          <a:blip r:embed="rId2"/>
          <a:srcRect/>
          <a:stretch>
            <a:fillRect/>
          </a:stretch>
        </xdr:blipFill>
        <xdr:spPr>
          <a:xfrm>
            <a:off x="6095" y="0"/>
            <a:ext cx="79247" cy="300227"/>
          </a:xfrm>
          <a:prstGeom prst="rect">
            <a:avLst/>
          </a:prstGeom>
          <a:noFill/>
          <a:ln>
            <a:noFill/>
          </a:ln>
          <a:effectLst/>
        </xdr:spPr>
      </xdr:pic>
      <xdr:pic>
        <xdr:nvPicPr>
          <xdr:cNvPr id="6" name="image4.png" descr=" "/>
          <xdr:cNvPicPr/>
        </xdr:nvPicPr>
        <xdr:blipFill>
          <a:blip r:embed="rId3"/>
          <a:srcRect/>
          <a:stretch>
            <a:fillRect/>
          </a:stretch>
        </xdr:blipFill>
        <xdr:spPr>
          <a:xfrm>
            <a:off x="0" y="0"/>
            <a:ext cx="70103" cy="406907"/>
          </a:xfrm>
          <a:prstGeom prst="rect">
            <a:avLst/>
          </a:prstGeom>
          <a:noFill/>
          <a:ln>
            <a:noFill/>
          </a:ln>
          <a:effectLst/>
        </xdr:spPr>
      </xdr:pic>
      <xdr:pic>
        <xdr:nvPicPr>
          <xdr:cNvPr id="7" name="image17.png" descr=" "/>
          <xdr:cNvPicPr/>
        </xdr:nvPicPr>
        <xdr:blipFill>
          <a:blip r:embed="rId4"/>
          <a:srcRect/>
          <a:stretch>
            <a:fillRect/>
          </a:stretch>
        </xdr:blipFill>
        <xdr:spPr>
          <a:xfrm>
            <a:off x="0" y="0"/>
            <a:ext cx="70103" cy="446531"/>
          </a:xfrm>
          <a:prstGeom prst="rect">
            <a:avLst/>
          </a:prstGeom>
          <a:noFill/>
          <a:ln>
            <a:noFill/>
          </a:ln>
          <a:effectLst/>
        </xdr:spPr>
      </xdr:pic>
      <xdr:pic>
        <xdr:nvPicPr>
          <xdr:cNvPr id="8" name="image4.png" descr=" "/>
          <xdr:cNvPicPr/>
        </xdr:nvPicPr>
        <xdr:blipFill>
          <a:blip r:embed="rId3"/>
          <a:srcRect/>
          <a:stretch>
            <a:fillRect/>
          </a:stretch>
        </xdr:blipFill>
        <xdr:spPr>
          <a:xfrm>
            <a:off x="0" y="0"/>
            <a:ext cx="70103" cy="406907"/>
          </a:xfrm>
          <a:prstGeom prst="rect">
            <a:avLst/>
          </a:prstGeom>
          <a:noFill/>
          <a:ln>
            <a:noFill/>
          </a:ln>
          <a:effectLst/>
        </xdr:spPr>
      </xdr:pic>
      <xdr:pic>
        <xdr:nvPicPr>
          <xdr:cNvPr id="9" name="image5.png" descr=" "/>
          <xdr:cNvPicPr/>
        </xdr:nvPicPr>
        <xdr:blipFill>
          <a:blip r:embed="rId1"/>
          <a:srcRect/>
          <a:stretch>
            <a:fillRect/>
          </a:stretch>
        </xdr:blipFill>
        <xdr:spPr>
          <a:xfrm>
            <a:off x="0" y="134112"/>
            <a:ext cx="70103" cy="214883"/>
          </a:xfrm>
          <a:prstGeom prst="rect">
            <a:avLst/>
          </a:prstGeom>
          <a:noFill/>
          <a:ln>
            <a:noFill/>
          </a:ln>
          <a:effectLst/>
        </xdr:spPr>
      </xdr:pic>
    </xdr:grpSp>
    <xdr:clientData/>
  </xdr:twoCellAnchor>
  <xdr:twoCellAnchor>
    <xdr:from>
      <xdr:col>4</xdr:col>
      <xdr:colOff>281041</xdr:colOff>
      <xdr:row>20</xdr:row>
      <xdr:rowOff>0</xdr:rowOff>
    </xdr:from>
    <xdr:to>
      <xdr:col>4</xdr:col>
      <xdr:colOff>519672</xdr:colOff>
      <xdr:row>23</xdr:row>
      <xdr:rowOff>126801</xdr:rowOff>
    </xdr:to>
    <xdr:grpSp>
      <xdr:nvGrpSpPr>
        <xdr:cNvPr id="10" name=" "/>
        <xdr:cNvGrpSpPr/>
      </xdr:nvGrpSpPr>
      <xdr:grpSpPr>
        <a:xfrm>
          <a:off x="4576445" y="7870825"/>
          <a:ext cx="238760" cy="1269365"/>
          <a:chOff x="0" y="0"/>
          <a:chExt cx="160020" cy="437515"/>
        </a:xfrm>
      </xdr:grpSpPr>
      <xdr:pic>
        <xdr:nvPicPr>
          <xdr:cNvPr id="11" name="image12.png" descr=" "/>
          <xdr:cNvPicPr/>
        </xdr:nvPicPr>
        <xdr:blipFill>
          <a:blip r:embed="rId5"/>
          <a:srcRect/>
          <a:stretch>
            <a:fillRect/>
          </a:stretch>
        </xdr:blipFill>
        <xdr:spPr>
          <a:xfrm>
            <a:off x="16764" y="0"/>
            <a:ext cx="65532" cy="298703"/>
          </a:xfrm>
          <a:prstGeom prst="rect">
            <a:avLst/>
          </a:prstGeom>
          <a:noFill/>
          <a:ln>
            <a:noFill/>
          </a:ln>
          <a:effectLst/>
        </xdr:spPr>
      </xdr:pic>
      <xdr:pic>
        <xdr:nvPicPr>
          <xdr:cNvPr id="12" name="image5.png" descr=" "/>
          <xdr:cNvPicPr/>
        </xdr:nvPicPr>
        <xdr:blipFill>
          <a:blip r:embed="rId1"/>
          <a:srcRect/>
          <a:stretch>
            <a:fillRect/>
          </a:stretch>
        </xdr:blipFill>
        <xdr:spPr>
          <a:xfrm>
            <a:off x="88392" y="0"/>
            <a:ext cx="71627" cy="298703"/>
          </a:xfrm>
          <a:prstGeom prst="rect">
            <a:avLst/>
          </a:prstGeom>
          <a:noFill/>
          <a:ln>
            <a:noFill/>
          </a:ln>
          <a:effectLst/>
        </xdr:spPr>
      </xdr:pic>
      <xdr:pic>
        <xdr:nvPicPr>
          <xdr:cNvPr id="13" name="image25.png" descr=" "/>
          <xdr:cNvPicPr/>
        </xdr:nvPicPr>
        <xdr:blipFill>
          <a:blip r:embed="rId6"/>
          <a:srcRect/>
          <a:stretch>
            <a:fillRect/>
          </a:stretch>
        </xdr:blipFill>
        <xdr:spPr>
          <a:xfrm>
            <a:off x="0" y="0"/>
            <a:ext cx="65532" cy="437387"/>
          </a:xfrm>
          <a:prstGeom prst="rect">
            <a:avLst/>
          </a:prstGeom>
          <a:noFill/>
          <a:ln>
            <a:noFill/>
          </a:ln>
          <a:effectLst/>
        </xdr:spPr>
      </xdr:pic>
    </xdr:grpSp>
    <xdr:clientData/>
  </xdr:twoCellAnchor>
  <xdr:twoCellAnchor>
    <xdr:from>
      <xdr:col>3</xdr:col>
      <xdr:colOff>541160</xdr:colOff>
      <xdr:row>20</xdr:row>
      <xdr:rowOff>0</xdr:rowOff>
    </xdr:from>
    <xdr:to>
      <xdr:col>4</xdr:col>
      <xdr:colOff>143630</xdr:colOff>
      <xdr:row>22</xdr:row>
      <xdr:rowOff>139303</xdr:rowOff>
    </xdr:to>
    <xdr:pic>
      <xdr:nvPicPr>
        <xdr:cNvPr id="15" name="image5.png" descr=" "/>
        <xdr:cNvPicPr/>
      </xdr:nvPicPr>
      <xdr:blipFill>
        <a:blip r:embed="rId1"/>
        <a:srcRect/>
        <a:stretch>
          <a:fillRect/>
        </a:stretch>
      </xdr:blipFill>
      <xdr:spPr>
        <a:xfrm>
          <a:off x="4295775" y="7870825"/>
          <a:ext cx="143510" cy="901065"/>
        </a:xfrm>
        <a:prstGeom prst="rect">
          <a:avLst/>
        </a:prstGeom>
        <a:noFill/>
        <a:ln>
          <a:noFill/>
        </a:ln>
        <a:effectLst/>
      </xdr:spPr>
    </xdr:pic>
    <xdr:clientData/>
  </xdr:twoCellAnchor>
  <xdr:twoCellAnchor>
    <xdr:from>
      <xdr:col>13</xdr:col>
      <xdr:colOff>368124</xdr:colOff>
      <xdr:row>24</xdr:row>
      <xdr:rowOff>0</xdr:rowOff>
    </xdr:from>
    <xdr:to>
      <xdr:col>13</xdr:col>
      <xdr:colOff>460862</xdr:colOff>
      <xdr:row>27</xdr:row>
      <xdr:rowOff>0</xdr:rowOff>
    </xdr:to>
    <xdr:pic>
      <xdr:nvPicPr>
        <xdr:cNvPr id="16" name="image5.png" descr=" "/>
        <xdr:cNvPicPr/>
      </xdr:nvPicPr>
      <xdr:blipFill>
        <a:blip r:embed="rId1"/>
        <a:srcRect/>
        <a:stretch>
          <a:fillRect/>
        </a:stretch>
      </xdr:blipFill>
      <xdr:spPr>
        <a:xfrm>
          <a:off x="18329910" y="9394825"/>
          <a:ext cx="92710" cy="1143000"/>
        </a:xfrm>
        <a:prstGeom prst="rect">
          <a:avLst/>
        </a:prstGeom>
        <a:noFill/>
        <a:ln>
          <a:noFill/>
        </a:ln>
        <a:effectLst/>
      </xdr:spPr>
    </xdr:pic>
    <xdr:clientData/>
  </xdr:twoCellAnchor>
  <xdr:twoCellAnchor>
    <xdr:from>
      <xdr:col>1</xdr:col>
      <xdr:colOff>363035</xdr:colOff>
      <xdr:row>24</xdr:row>
      <xdr:rowOff>0</xdr:rowOff>
    </xdr:from>
    <xdr:to>
      <xdr:col>1</xdr:col>
      <xdr:colOff>461993</xdr:colOff>
      <xdr:row>27</xdr:row>
      <xdr:rowOff>63103</xdr:rowOff>
    </xdr:to>
    <xdr:grpSp>
      <xdr:nvGrpSpPr>
        <xdr:cNvPr id="17" name=" "/>
        <xdr:cNvGrpSpPr/>
      </xdr:nvGrpSpPr>
      <xdr:grpSpPr>
        <a:xfrm>
          <a:off x="812800" y="9394825"/>
          <a:ext cx="99060" cy="1205865"/>
          <a:chOff x="0" y="0"/>
          <a:chExt cx="99060" cy="376555"/>
        </a:xfrm>
      </xdr:grpSpPr>
      <xdr:pic>
        <xdr:nvPicPr>
          <xdr:cNvPr id="18" name="image5.png" descr=" "/>
          <xdr:cNvPicPr/>
        </xdr:nvPicPr>
        <xdr:blipFill>
          <a:blip r:embed="rId1"/>
          <a:srcRect/>
          <a:stretch>
            <a:fillRect/>
          </a:stretch>
        </xdr:blipFill>
        <xdr:spPr>
          <a:xfrm>
            <a:off x="0" y="0"/>
            <a:ext cx="70103" cy="312420"/>
          </a:xfrm>
          <a:prstGeom prst="rect">
            <a:avLst/>
          </a:prstGeom>
          <a:noFill/>
          <a:ln>
            <a:noFill/>
          </a:ln>
          <a:effectLst/>
        </xdr:spPr>
      </xdr:pic>
      <xdr:pic>
        <xdr:nvPicPr>
          <xdr:cNvPr id="19" name="image26.png" descr=" "/>
          <xdr:cNvPicPr/>
        </xdr:nvPicPr>
        <xdr:blipFill>
          <a:blip r:embed="rId7"/>
          <a:srcRect/>
          <a:stretch>
            <a:fillRect/>
          </a:stretch>
        </xdr:blipFill>
        <xdr:spPr>
          <a:xfrm>
            <a:off x="1523" y="144779"/>
            <a:ext cx="97536" cy="231648"/>
          </a:xfrm>
          <a:prstGeom prst="rect">
            <a:avLst/>
          </a:prstGeom>
          <a:noFill/>
          <a:ln>
            <a:noFill/>
          </a:ln>
          <a:effectLst/>
        </xdr:spPr>
      </xdr:pic>
    </xdr:grpSp>
    <xdr:clientData/>
  </xdr:twoCellAnchor>
  <xdr:twoCellAnchor>
    <xdr:from>
      <xdr:col>13</xdr:col>
      <xdr:colOff>368124</xdr:colOff>
      <xdr:row>20</xdr:row>
      <xdr:rowOff>0</xdr:rowOff>
    </xdr:from>
    <xdr:to>
      <xdr:col>13</xdr:col>
      <xdr:colOff>460862</xdr:colOff>
      <xdr:row>23</xdr:row>
      <xdr:rowOff>114300</xdr:rowOff>
    </xdr:to>
    <xdr:pic>
      <xdr:nvPicPr>
        <xdr:cNvPr id="20" name="image11.png" descr=" "/>
        <xdr:cNvPicPr/>
      </xdr:nvPicPr>
      <xdr:blipFill>
        <a:blip r:embed="rId8"/>
        <a:srcRect/>
        <a:stretch>
          <a:fillRect/>
        </a:stretch>
      </xdr:blipFill>
      <xdr:spPr>
        <a:xfrm>
          <a:off x="18329910" y="7870825"/>
          <a:ext cx="92710" cy="1257300"/>
        </a:xfrm>
        <a:prstGeom prst="rect">
          <a:avLst/>
        </a:prstGeom>
        <a:noFill/>
        <a:ln>
          <a:noFill/>
        </a:ln>
        <a:effectLst/>
      </xdr:spPr>
    </xdr:pic>
    <xdr:clientData/>
  </xdr:twoCellAnchor>
  <xdr:twoCellAnchor>
    <xdr:from>
      <xdr:col>1</xdr:col>
      <xdr:colOff>148154</xdr:colOff>
      <xdr:row>24</xdr:row>
      <xdr:rowOff>0</xdr:rowOff>
    </xdr:from>
    <xdr:to>
      <xdr:col>1</xdr:col>
      <xdr:colOff>287827</xdr:colOff>
      <xdr:row>25</xdr:row>
      <xdr:rowOff>76200</xdr:rowOff>
    </xdr:to>
    <xdr:pic>
      <xdr:nvPicPr>
        <xdr:cNvPr id="22" name="image28.png" descr=" "/>
        <xdr:cNvPicPr/>
      </xdr:nvPicPr>
      <xdr:blipFill>
        <a:blip r:embed="rId9"/>
        <a:srcRect/>
        <a:stretch>
          <a:fillRect/>
        </a:stretch>
      </xdr:blipFill>
      <xdr:spPr>
        <a:xfrm>
          <a:off x="598170" y="9394825"/>
          <a:ext cx="139700" cy="457200"/>
        </a:xfrm>
        <a:prstGeom prst="rect">
          <a:avLst/>
        </a:prstGeom>
        <a:noFill/>
        <a:ln>
          <a:noFill/>
        </a:ln>
        <a:effectLst/>
      </xdr:spPr>
    </xdr:pic>
    <xdr:clientData/>
  </xdr:twoCellAnchor>
  <xdr:twoCellAnchor>
    <xdr:from>
      <xdr:col>4</xdr:col>
      <xdr:colOff>279344</xdr:colOff>
      <xdr:row>24</xdr:row>
      <xdr:rowOff>0</xdr:rowOff>
    </xdr:from>
    <xdr:to>
      <xdr:col>4</xdr:col>
      <xdr:colOff>517975</xdr:colOff>
      <xdr:row>25</xdr:row>
      <xdr:rowOff>88701</xdr:rowOff>
    </xdr:to>
    <xdr:grpSp>
      <xdr:nvGrpSpPr>
        <xdr:cNvPr id="23" name=" "/>
        <xdr:cNvGrpSpPr/>
      </xdr:nvGrpSpPr>
      <xdr:grpSpPr>
        <a:xfrm>
          <a:off x="4574540" y="9394825"/>
          <a:ext cx="238760" cy="469265"/>
          <a:chOff x="0" y="0"/>
          <a:chExt cx="160020" cy="241300"/>
        </a:xfrm>
      </xdr:grpSpPr>
      <xdr:pic>
        <xdr:nvPicPr>
          <xdr:cNvPr id="24" name="image12.png" descr=" "/>
          <xdr:cNvPicPr/>
        </xdr:nvPicPr>
        <xdr:blipFill>
          <a:blip r:embed="rId5"/>
          <a:srcRect/>
          <a:stretch>
            <a:fillRect/>
          </a:stretch>
        </xdr:blipFill>
        <xdr:spPr>
          <a:xfrm>
            <a:off x="16764" y="0"/>
            <a:ext cx="67055" cy="201168"/>
          </a:xfrm>
          <a:prstGeom prst="rect">
            <a:avLst/>
          </a:prstGeom>
          <a:noFill/>
          <a:ln>
            <a:noFill/>
          </a:ln>
          <a:effectLst/>
        </xdr:spPr>
      </xdr:pic>
      <xdr:pic>
        <xdr:nvPicPr>
          <xdr:cNvPr id="25" name="image29.png" descr=" "/>
          <xdr:cNvPicPr/>
        </xdr:nvPicPr>
        <xdr:blipFill>
          <a:blip r:embed="rId10"/>
          <a:srcRect/>
          <a:stretch>
            <a:fillRect/>
          </a:stretch>
        </xdr:blipFill>
        <xdr:spPr>
          <a:xfrm>
            <a:off x="0" y="0"/>
            <a:ext cx="160019" cy="240792"/>
          </a:xfrm>
          <a:prstGeom prst="rect">
            <a:avLst/>
          </a:prstGeom>
          <a:noFill/>
          <a:ln>
            <a:noFill/>
          </a:ln>
          <a:effectLst/>
        </xdr:spPr>
      </xdr:pic>
    </xdr:grpSp>
    <xdr:clientData/>
  </xdr:twoCellAnchor>
  <xdr:twoCellAnchor>
    <xdr:from>
      <xdr:col>4</xdr:col>
      <xdr:colOff>149851</xdr:colOff>
      <xdr:row>24</xdr:row>
      <xdr:rowOff>0</xdr:rowOff>
    </xdr:from>
    <xdr:to>
      <xdr:col>4</xdr:col>
      <xdr:colOff>216577</xdr:colOff>
      <xdr:row>25</xdr:row>
      <xdr:rowOff>76200</xdr:rowOff>
    </xdr:to>
    <xdr:pic>
      <xdr:nvPicPr>
        <xdr:cNvPr id="26" name="image27.png" descr=" "/>
        <xdr:cNvPicPr/>
      </xdr:nvPicPr>
      <xdr:blipFill>
        <a:blip r:embed="rId11"/>
        <a:srcRect/>
        <a:stretch>
          <a:fillRect/>
        </a:stretch>
      </xdr:blipFill>
      <xdr:spPr>
        <a:xfrm>
          <a:off x="4445000" y="9394825"/>
          <a:ext cx="67310" cy="457200"/>
        </a:xfrm>
        <a:prstGeom prst="rect">
          <a:avLst/>
        </a:prstGeom>
        <a:noFill/>
        <a:ln>
          <a:noFill/>
        </a:ln>
        <a:effectLst/>
      </xdr:spPr>
    </xdr:pic>
    <xdr:clientData/>
  </xdr:twoCellAnchor>
  <xdr:twoCellAnchor>
    <xdr:from>
      <xdr:col>3</xdr:col>
      <xdr:colOff>541160</xdr:colOff>
      <xdr:row>24</xdr:row>
      <xdr:rowOff>0</xdr:rowOff>
    </xdr:from>
    <xdr:to>
      <xdr:col>4</xdr:col>
      <xdr:colOff>143630</xdr:colOff>
      <xdr:row>25</xdr:row>
      <xdr:rowOff>76200</xdr:rowOff>
    </xdr:to>
    <xdr:pic>
      <xdr:nvPicPr>
        <xdr:cNvPr id="27" name="image27.png" descr=" "/>
        <xdr:cNvPicPr/>
      </xdr:nvPicPr>
      <xdr:blipFill>
        <a:blip r:embed="rId11"/>
        <a:srcRect/>
        <a:stretch>
          <a:fillRect/>
        </a:stretch>
      </xdr:blipFill>
      <xdr:spPr>
        <a:xfrm>
          <a:off x="4295775" y="9394825"/>
          <a:ext cx="143510" cy="457200"/>
        </a:xfrm>
        <a:prstGeom prst="rect">
          <a:avLst/>
        </a:prstGeom>
        <a:noFill/>
        <a:ln>
          <a:noFill/>
        </a:ln>
        <a:effectLst/>
      </xdr:spPr>
    </xdr:pic>
    <xdr:clientData/>
  </xdr:twoCellAnchor>
  <xdr:twoCellAnchor>
    <xdr:from>
      <xdr:col>1</xdr:col>
      <xdr:colOff>364731</xdr:colOff>
      <xdr:row>24</xdr:row>
      <xdr:rowOff>0</xdr:rowOff>
    </xdr:from>
    <xdr:to>
      <xdr:col>1</xdr:col>
      <xdr:colOff>433154</xdr:colOff>
      <xdr:row>24</xdr:row>
      <xdr:rowOff>101203</xdr:rowOff>
    </xdr:to>
    <xdr:pic>
      <xdr:nvPicPr>
        <xdr:cNvPr id="28" name="image5.png" descr=" "/>
        <xdr:cNvPicPr/>
      </xdr:nvPicPr>
      <xdr:blipFill>
        <a:blip r:embed="rId1"/>
        <a:srcRect/>
        <a:stretch>
          <a:fillRect/>
        </a:stretch>
      </xdr:blipFill>
      <xdr:spPr>
        <a:xfrm>
          <a:off x="814705" y="9394825"/>
          <a:ext cx="68580" cy="100965"/>
        </a:xfrm>
        <a:prstGeom prst="rect">
          <a:avLst/>
        </a:prstGeom>
        <a:noFill/>
        <a:ln>
          <a:noFill/>
        </a:ln>
        <a:effectLst/>
      </xdr:spPr>
    </xdr:pic>
    <xdr:clientData/>
  </xdr:twoCellAnchor>
  <xdr:twoCellAnchor>
    <xdr:from>
      <xdr:col>1</xdr:col>
      <xdr:colOff>364731</xdr:colOff>
      <xdr:row>24</xdr:row>
      <xdr:rowOff>0</xdr:rowOff>
    </xdr:from>
    <xdr:to>
      <xdr:col>1</xdr:col>
      <xdr:colOff>433154</xdr:colOff>
      <xdr:row>25</xdr:row>
      <xdr:rowOff>139303</xdr:rowOff>
    </xdr:to>
    <xdr:pic>
      <xdr:nvPicPr>
        <xdr:cNvPr id="29" name="image5.png" descr=" "/>
        <xdr:cNvPicPr/>
      </xdr:nvPicPr>
      <xdr:blipFill>
        <a:blip r:embed="rId1"/>
        <a:srcRect/>
        <a:stretch>
          <a:fillRect/>
        </a:stretch>
      </xdr:blipFill>
      <xdr:spPr>
        <a:xfrm>
          <a:off x="814705" y="9394825"/>
          <a:ext cx="68580" cy="520065"/>
        </a:xfrm>
        <a:prstGeom prst="rect">
          <a:avLst/>
        </a:prstGeom>
        <a:noFill/>
        <a:ln>
          <a:noFill/>
        </a:ln>
        <a:effectLst/>
      </xdr:spPr>
    </xdr:pic>
    <xdr:clientData/>
  </xdr:twoCellAnchor>
  <xdr:twoCellAnchor>
    <xdr:from>
      <xdr:col>13</xdr:col>
      <xdr:colOff>368124</xdr:colOff>
      <xdr:row>24</xdr:row>
      <xdr:rowOff>0</xdr:rowOff>
    </xdr:from>
    <xdr:to>
      <xdr:col>13</xdr:col>
      <xdr:colOff>460862</xdr:colOff>
      <xdr:row>24</xdr:row>
      <xdr:rowOff>139303</xdr:rowOff>
    </xdr:to>
    <xdr:pic>
      <xdr:nvPicPr>
        <xdr:cNvPr id="30" name="image5.png" descr=" "/>
        <xdr:cNvPicPr/>
      </xdr:nvPicPr>
      <xdr:blipFill>
        <a:blip r:embed="rId1"/>
        <a:srcRect/>
        <a:stretch>
          <a:fillRect/>
        </a:stretch>
      </xdr:blipFill>
      <xdr:spPr>
        <a:xfrm>
          <a:off x="18329910" y="9394825"/>
          <a:ext cx="92710" cy="139065"/>
        </a:xfrm>
        <a:prstGeom prst="rect">
          <a:avLst/>
        </a:prstGeom>
        <a:noFill/>
        <a:ln>
          <a:noFill/>
        </a:ln>
        <a:effectLst/>
      </xdr:spPr>
    </xdr:pic>
    <xdr:clientData/>
  </xdr:twoCellAnchor>
  <xdr:twoCellAnchor>
    <xdr:from>
      <xdr:col>1</xdr:col>
      <xdr:colOff>398094</xdr:colOff>
      <xdr:row>24</xdr:row>
      <xdr:rowOff>50601</xdr:rowOff>
    </xdr:from>
    <xdr:to>
      <xdr:col>1</xdr:col>
      <xdr:colOff>467082</xdr:colOff>
      <xdr:row>30</xdr:row>
      <xdr:rowOff>88701</xdr:rowOff>
    </xdr:to>
    <xdr:pic>
      <xdr:nvPicPr>
        <xdr:cNvPr id="31" name="image30.png" descr=" "/>
        <xdr:cNvPicPr/>
      </xdr:nvPicPr>
      <xdr:blipFill>
        <a:blip r:embed="rId12"/>
        <a:srcRect/>
        <a:stretch>
          <a:fillRect/>
        </a:stretch>
      </xdr:blipFill>
      <xdr:spPr>
        <a:xfrm>
          <a:off x="847725" y="9444990"/>
          <a:ext cx="69215" cy="2324100"/>
        </a:xfrm>
        <a:prstGeom prst="rect">
          <a:avLst/>
        </a:prstGeom>
        <a:noFill/>
        <a:ln>
          <a:noFill/>
        </a:ln>
        <a:effectLst/>
      </xdr:spPr>
    </xdr:pic>
    <xdr:clientData/>
  </xdr:twoCellAnchor>
  <xdr:twoCellAnchor>
    <xdr:from>
      <xdr:col>1</xdr:col>
      <xdr:colOff>363035</xdr:colOff>
      <xdr:row>41</xdr:row>
      <xdr:rowOff>0</xdr:rowOff>
    </xdr:from>
    <xdr:to>
      <xdr:col>1</xdr:col>
      <xdr:colOff>461993</xdr:colOff>
      <xdr:row>42</xdr:row>
      <xdr:rowOff>38100</xdr:rowOff>
    </xdr:to>
    <xdr:pic>
      <xdr:nvPicPr>
        <xdr:cNvPr id="33" name="image32.png" descr=" "/>
        <xdr:cNvPicPr/>
      </xdr:nvPicPr>
      <xdr:blipFill>
        <a:blip r:embed="rId13"/>
        <a:srcRect/>
        <a:stretch>
          <a:fillRect/>
        </a:stretch>
      </xdr:blipFill>
      <xdr:spPr>
        <a:xfrm>
          <a:off x="812800" y="15871825"/>
          <a:ext cx="99060" cy="419100"/>
        </a:xfrm>
        <a:prstGeom prst="rect">
          <a:avLst/>
        </a:prstGeom>
        <a:noFill/>
        <a:ln>
          <a:noFill/>
        </a:ln>
        <a:effectLst/>
      </xdr:spPr>
    </xdr:pic>
    <xdr:clientData/>
  </xdr:twoCellAnchor>
  <xdr:twoCellAnchor>
    <xdr:from>
      <xdr:col>0</xdr:col>
      <xdr:colOff>183214</xdr:colOff>
      <xdr:row>41</xdr:row>
      <xdr:rowOff>0</xdr:rowOff>
    </xdr:from>
    <xdr:to>
      <xdr:col>0</xdr:col>
      <xdr:colOff>288392</xdr:colOff>
      <xdr:row>41</xdr:row>
      <xdr:rowOff>0</xdr:rowOff>
    </xdr:to>
    <xdr:pic>
      <xdr:nvPicPr>
        <xdr:cNvPr id="34" name="image33.png" descr=" "/>
        <xdr:cNvPicPr/>
      </xdr:nvPicPr>
      <xdr:blipFill>
        <a:blip r:embed="rId14"/>
        <a:srcRect/>
        <a:stretch>
          <a:fillRect/>
        </a:stretch>
      </xdr:blipFill>
      <xdr:spPr>
        <a:xfrm>
          <a:off x="182880" y="15871825"/>
          <a:ext cx="105410" cy="0"/>
        </a:xfrm>
        <a:prstGeom prst="rect">
          <a:avLst/>
        </a:prstGeom>
        <a:noFill/>
        <a:ln>
          <a:noFill/>
        </a:ln>
        <a:effectLst/>
      </xdr:spPr>
    </xdr:pic>
    <xdr:clientData/>
  </xdr:twoCellAnchor>
  <xdr:twoCellAnchor>
    <xdr:from>
      <xdr:col>4</xdr:col>
      <xdr:colOff>149851</xdr:colOff>
      <xdr:row>41</xdr:row>
      <xdr:rowOff>0</xdr:rowOff>
    </xdr:from>
    <xdr:to>
      <xdr:col>4</xdr:col>
      <xdr:colOff>214880</xdr:colOff>
      <xdr:row>41</xdr:row>
      <xdr:rowOff>0</xdr:rowOff>
    </xdr:to>
    <xdr:pic>
      <xdr:nvPicPr>
        <xdr:cNvPr id="35" name="image12.png" descr=" "/>
        <xdr:cNvPicPr/>
      </xdr:nvPicPr>
      <xdr:blipFill>
        <a:blip r:embed="rId5"/>
        <a:srcRect/>
        <a:stretch>
          <a:fillRect/>
        </a:stretch>
      </xdr:blipFill>
      <xdr:spPr>
        <a:xfrm>
          <a:off x="4445000" y="15871825"/>
          <a:ext cx="65405" cy="0"/>
        </a:xfrm>
        <a:prstGeom prst="rect">
          <a:avLst/>
        </a:prstGeom>
        <a:noFill/>
        <a:ln>
          <a:noFill/>
        </a:ln>
        <a:effectLst/>
      </xdr:spPr>
    </xdr:pic>
    <xdr:clientData/>
  </xdr:twoCellAnchor>
  <xdr:twoCellAnchor>
    <xdr:from>
      <xdr:col>1</xdr:col>
      <xdr:colOff>148154</xdr:colOff>
      <xdr:row>41</xdr:row>
      <xdr:rowOff>0</xdr:rowOff>
    </xdr:from>
    <xdr:to>
      <xdr:col>1</xdr:col>
      <xdr:colOff>287827</xdr:colOff>
      <xdr:row>41</xdr:row>
      <xdr:rowOff>0</xdr:rowOff>
    </xdr:to>
    <xdr:pic>
      <xdr:nvPicPr>
        <xdr:cNvPr id="36" name="image34.png" descr=" "/>
        <xdr:cNvPicPr/>
      </xdr:nvPicPr>
      <xdr:blipFill>
        <a:blip r:embed="rId15"/>
        <a:srcRect/>
        <a:stretch>
          <a:fillRect/>
        </a:stretch>
      </xdr:blipFill>
      <xdr:spPr>
        <a:xfrm>
          <a:off x="598170" y="15871825"/>
          <a:ext cx="139700" cy="0"/>
        </a:xfrm>
        <a:prstGeom prst="rect">
          <a:avLst/>
        </a:prstGeom>
        <a:noFill/>
        <a:ln>
          <a:noFill/>
        </a:ln>
        <a:effectLst/>
      </xdr:spPr>
    </xdr:pic>
    <xdr:clientData/>
  </xdr:twoCellAnchor>
  <xdr:twoCellAnchor>
    <xdr:from>
      <xdr:col>1</xdr:col>
      <xdr:colOff>369255</xdr:colOff>
      <xdr:row>41</xdr:row>
      <xdr:rowOff>0</xdr:rowOff>
    </xdr:from>
    <xdr:to>
      <xdr:col>1</xdr:col>
      <xdr:colOff>462559</xdr:colOff>
      <xdr:row>41</xdr:row>
      <xdr:rowOff>0</xdr:rowOff>
    </xdr:to>
    <xdr:pic>
      <xdr:nvPicPr>
        <xdr:cNvPr id="37" name="image35.png" descr=" "/>
        <xdr:cNvPicPr/>
      </xdr:nvPicPr>
      <xdr:blipFill>
        <a:blip r:embed="rId16"/>
        <a:srcRect/>
        <a:stretch>
          <a:fillRect/>
        </a:stretch>
      </xdr:blipFill>
      <xdr:spPr>
        <a:xfrm>
          <a:off x="819150" y="15871825"/>
          <a:ext cx="93345" cy="0"/>
        </a:xfrm>
        <a:prstGeom prst="rect">
          <a:avLst/>
        </a:prstGeom>
        <a:noFill/>
        <a:ln>
          <a:noFill/>
        </a:ln>
        <a:effectLst/>
      </xdr:spPr>
    </xdr:pic>
    <xdr:clientData/>
  </xdr:twoCellAnchor>
  <xdr:twoCellAnchor>
    <xdr:from>
      <xdr:col>4</xdr:col>
      <xdr:colOff>281041</xdr:colOff>
      <xdr:row>41</xdr:row>
      <xdr:rowOff>0</xdr:rowOff>
    </xdr:from>
    <xdr:to>
      <xdr:col>4</xdr:col>
      <xdr:colOff>519672</xdr:colOff>
      <xdr:row>41</xdr:row>
      <xdr:rowOff>0</xdr:rowOff>
    </xdr:to>
    <xdr:pic>
      <xdr:nvPicPr>
        <xdr:cNvPr id="38" name="image36.png" descr=" "/>
        <xdr:cNvPicPr/>
      </xdr:nvPicPr>
      <xdr:blipFill>
        <a:blip r:embed="rId17"/>
        <a:srcRect/>
        <a:stretch>
          <a:fillRect/>
        </a:stretch>
      </xdr:blipFill>
      <xdr:spPr>
        <a:xfrm>
          <a:off x="4576445" y="15871825"/>
          <a:ext cx="238760" cy="0"/>
        </a:xfrm>
        <a:prstGeom prst="rect">
          <a:avLst/>
        </a:prstGeom>
        <a:noFill/>
        <a:ln>
          <a:noFill/>
        </a:ln>
        <a:effectLst/>
      </xdr:spPr>
    </xdr:pic>
    <xdr:clientData/>
  </xdr:twoCellAnchor>
  <xdr:twoCellAnchor>
    <xdr:from>
      <xdr:col>3</xdr:col>
      <xdr:colOff>541160</xdr:colOff>
      <xdr:row>41</xdr:row>
      <xdr:rowOff>0</xdr:rowOff>
    </xdr:from>
    <xdr:to>
      <xdr:col>4</xdr:col>
      <xdr:colOff>143630</xdr:colOff>
      <xdr:row>41</xdr:row>
      <xdr:rowOff>0</xdr:rowOff>
    </xdr:to>
    <xdr:pic>
      <xdr:nvPicPr>
        <xdr:cNvPr id="39" name="image33.png" descr=" "/>
        <xdr:cNvPicPr/>
      </xdr:nvPicPr>
      <xdr:blipFill>
        <a:blip r:embed="rId14"/>
        <a:srcRect/>
        <a:stretch>
          <a:fillRect/>
        </a:stretch>
      </xdr:blipFill>
      <xdr:spPr>
        <a:xfrm>
          <a:off x="4295775" y="15871825"/>
          <a:ext cx="143510" cy="0"/>
        </a:xfrm>
        <a:prstGeom prst="rect">
          <a:avLst/>
        </a:prstGeom>
        <a:noFill/>
        <a:ln>
          <a:noFill/>
        </a:ln>
        <a:effectLst/>
      </xdr:spPr>
    </xdr:pic>
    <xdr:clientData/>
  </xdr:twoCellAnchor>
  <xdr:twoCellAnchor>
    <xdr:from>
      <xdr:col>12</xdr:col>
      <xdr:colOff>115139</xdr:colOff>
      <xdr:row>41</xdr:row>
      <xdr:rowOff>0</xdr:rowOff>
    </xdr:from>
    <xdr:to>
      <xdr:col>12</xdr:col>
      <xdr:colOff>185366</xdr:colOff>
      <xdr:row>42</xdr:row>
      <xdr:rowOff>101203</xdr:rowOff>
    </xdr:to>
    <xdr:pic>
      <xdr:nvPicPr>
        <xdr:cNvPr id="40" name="image5.png" descr=" "/>
        <xdr:cNvPicPr/>
      </xdr:nvPicPr>
      <xdr:blipFill>
        <a:blip r:embed="rId1"/>
        <a:srcRect/>
        <a:stretch>
          <a:fillRect/>
        </a:stretch>
      </xdr:blipFill>
      <xdr:spPr>
        <a:xfrm>
          <a:off x="17412335" y="15871825"/>
          <a:ext cx="69850" cy="481965"/>
        </a:xfrm>
        <a:prstGeom prst="rect">
          <a:avLst/>
        </a:prstGeom>
        <a:noFill/>
        <a:ln>
          <a:noFill/>
        </a:ln>
        <a:effectLst/>
      </xdr:spPr>
    </xdr:pic>
    <xdr:clientData/>
  </xdr:twoCellAnchor>
  <xdr:twoCellAnchor>
    <xdr:from>
      <xdr:col>1</xdr:col>
      <xdr:colOff>565</xdr:colOff>
      <xdr:row>41</xdr:row>
      <xdr:rowOff>0</xdr:rowOff>
    </xdr:from>
    <xdr:to>
      <xdr:col>1</xdr:col>
      <xdr:colOff>67291</xdr:colOff>
      <xdr:row>41</xdr:row>
      <xdr:rowOff>0</xdr:rowOff>
    </xdr:to>
    <xdr:pic>
      <xdr:nvPicPr>
        <xdr:cNvPr id="41" name="image33.png" descr=" "/>
        <xdr:cNvPicPr/>
      </xdr:nvPicPr>
      <xdr:blipFill>
        <a:blip r:embed="rId14"/>
        <a:srcRect/>
        <a:stretch>
          <a:fillRect/>
        </a:stretch>
      </xdr:blipFill>
      <xdr:spPr>
        <a:xfrm>
          <a:off x="450215" y="15871825"/>
          <a:ext cx="66675" cy="0"/>
        </a:xfrm>
        <a:prstGeom prst="rect">
          <a:avLst/>
        </a:prstGeom>
        <a:noFill/>
        <a:ln>
          <a:noFill/>
        </a:ln>
        <a:effectLst/>
      </xdr:spPr>
    </xdr:pic>
    <xdr:clientData/>
  </xdr:twoCellAnchor>
  <xdr:twoCellAnchor>
    <xdr:from>
      <xdr:col>4</xdr:col>
      <xdr:colOff>149851</xdr:colOff>
      <xdr:row>41</xdr:row>
      <xdr:rowOff>0</xdr:rowOff>
    </xdr:from>
    <xdr:to>
      <xdr:col>4</xdr:col>
      <xdr:colOff>214880</xdr:colOff>
      <xdr:row>41</xdr:row>
      <xdr:rowOff>0</xdr:rowOff>
    </xdr:to>
    <xdr:pic>
      <xdr:nvPicPr>
        <xdr:cNvPr id="42" name="image12.png" descr=" "/>
        <xdr:cNvPicPr/>
      </xdr:nvPicPr>
      <xdr:blipFill>
        <a:blip r:embed="rId5"/>
        <a:srcRect/>
        <a:stretch>
          <a:fillRect/>
        </a:stretch>
      </xdr:blipFill>
      <xdr:spPr>
        <a:xfrm>
          <a:off x="4445000" y="15871825"/>
          <a:ext cx="65405" cy="0"/>
        </a:xfrm>
        <a:prstGeom prst="rect">
          <a:avLst/>
        </a:prstGeom>
        <a:noFill/>
        <a:ln>
          <a:noFill/>
        </a:ln>
        <a:effectLst/>
      </xdr:spPr>
    </xdr:pic>
    <xdr:clientData/>
  </xdr:twoCellAnchor>
  <xdr:twoCellAnchor>
    <xdr:from>
      <xdr:col>1</xdr:col>
      <xdr:colOff>148154</xdr:colOff>
      <xdr:row>41</xdr:row>
      <xdr:rowOff>0</xdr:rowOff>
    </xdr:from>
    <xdr:to>
      <xdr:col>1</xdr:col>
      <xdr:colOff>287827</xdr:colOff>
      <xdr:row>41</xdr:row>
      <xdr:rowOff>0</xdr:rowOff>
    </xdr:to>
    <xdr:pic>
      <xdr:nvPicPr>
        <xdr:cNvPr id="43" name="image34.png" descr=" "/>
        <xdr:cNvPicPr/>
      </xdr:nvPicPr>
      <xdr:blipFill>
        <a:blip r:embed="rId15"/>
        <a:srcRect/>
        <a:stretch>
          <a:fillRect/>
        </a:stretch>
      </xdr:blipFill>
      <xdr:spPr>
        <a:xfrm>
          <a:off x="598170" y="15871825"/>
          <a:ext cx="139700" cy="0"/>
        </a:xfrm>
        <a:prstGeom prst="rect">
          <a:avLst/>
        </a:prstGeom>
        <a:noFill/>
        <a:ln>
          <a:noFill/>
        </a:ln>
        <a:effectLst/>
      </xdr:spPr>
    </xdr:pic>
    <xdr:clientData/>
  </xdr:twoCellAnchor>
  <xdr:twoCellAnchor>
    <xdr:from>
      <xdr:col>3</xdr:col>
      <xdr:colOff>541160</xdr:colOff>
      <xdr:row>41</xdr:row>
      <xdr:rowOff>0</xdr:rowOff>
    </xdr:from>
    <xdr:to>
      <xdr:col>4</xdr:col>
      <xdr:colOff>143630</xdr:colOff>
      <xdr:row>41</xdr:row>
      <xdr:rowOff>0</xdr:rowOff>
    </xdr:to>
    <xdr:pic>
      <xdr:nvPicPr>
        <xdr:cNvPr id="44" name="image33.png" descr=" "/>
        <xdr:cNvPicPr/>
      </xdr:nvPicPr>
      <xdr:blipFill>
        <a:blip r:embed="rId14"/>
        <a:srcRect/>
        <a:stretch>
          <a:fillRect/>
        </a:stretch>
      </xdr:blipFill>
      <xdr:spPr>
        <a:xfrm>
          <a:off x="4295775" y="15871825"/>
          <a:ext cx="143510" cy="0"/>
        </a:xfrm>
        <a:prstGeom prst="rect">
          <a:avLst/>
        </a:prstGeom>
        <a:noFill/>
        <a:ln>
          <a:noFill/>
        </a:ln>
        <a:effectLst/>
      </xdr:spPr>
    </xdr:pic>
    <xdr:clientData/>
  </xdr:twoCellAnchor>
  <xdr:twoCellAnchor>
    <xdr:from>
      <xdr:col>4</xdr:col>
      <xdr:colOff>274821</xdr:colOff>
      <xdr:row>175</xdr:row>
      <xdr:rowOff>101203</xdr:rowOff>
    </xdr:from>
    <xdr:to>
      <xdr:col>4</xdr:col>
      <xdr:colOff>534939</xdr:colOff>
      <xdr:row>177</xdr:row>
      <xdr:rowOff>101203</xdr:rowOff>
    </xdr:to>
    <xdr:grpSp>
      <xdr:nvGrpSpPr>
        <xdr:cNvPr id="45" name=" "/>
        <xdr:cNvGrpSpPr/>
      </xdr:nvGrpSpPr>
      <xdr:grpSpPr>
        <a:xfrm>
          <a:off x="4570095" y="71306690"/>
          <a:ext cx="260350" cy="762000"/>
          <a:chOff x="0" y="0"/>
          <a:chExt cx="181610" cy="299085"/>
        </a:xfrm>
      </xdr:grpSpPr>
      <xdr:pic>
        <xdr:nvPicPr>
          <xdr:cNvPr id="46" name="image12.png" descr=" "/>
          <xdr:cNvPicPr/>
        </xdr:nvPicPr>
        <xdr:blipFill>
          <a:blip r:embed="rId5"/>
          <a:srcRect/>
          <a:stretch>
            <a:fillRect/>
          </a:stretch>
        </xdr:blipFill>
        <xdr:spPr>
          <a:xfrm>
            <a:off x="22859" y="0"/>
            <a:ext cx="65532" cy="298703"/>
          </a:xfrm>
          <a:prstGeom prst="rect">
            <a:avLst/>
          </a:prstGeom>
          <a:noFill/>
          <a:ln>
            <a:noFill/>
          </a:ln>
          <a:effectLst/>
        </xdr:spPr>
      </xdr:pic>
      <xdr:pic>
        <xdr:nvPicPr>
          <xdr:cNvPr id="47" name="image5.png" descr=" "/>
          <xdr:cNvPicPr/>
        </xdr:nvPicPr>
        <xdr:blipFill>
          <a:blip r:embed="rId1"/>
          <a:srcRect/>
          <a:stretch>
            <a:fillRect/>
          </a:stretch>
        </xdr:blipFill>
        <xdr:spPr>
          <a:xfrm>
            <a:off x="94488" y="0"/>
            <a:ext cx="71627" cy="298703"/>
          </a:xfrm>
          <a:prstGeom prst="rect">
            <a:avLst/>
          </a:prstGeom>
          <a:noFill/>
          <a:ln>
            <a:noFill/>
          </a:ln>
          <a:effectLst/>
        </xdr:spPr>
      </xdr:pic>
      <xdr:pic>
        <xdr:nvPicPr>
          <xdr:cNvPr id="48" name="image12.png" descr=" "/>
          <xdr:cNvPicPr/>
        </xdr:nvPicPr>
        <xdr:blipFill>
          <a:blip r:embed="rId5"/>
          <a:srcRect/>
          <a:stretch>
            <a:fillRect/>
          </a:stretch>
        </xdr:blipFill>
        <xdr:spPr>
          <a:xfrm>
            <a:off x="0" y="0"/>
            <a:ext cx="71627" cy="294132"/>
          </a:xfrm>
          <a:prstGeom prst="rect">
            <a:avLst/>
          </a:prstGeom>
          <a:noFill/>
          <a:ln>
            <a:noFill/>
          </a:ln>
          <a:effectLst/>
        </xdr:spPr>
      </xdr:pic>
      <xdr:pic>
        <xdr:nvPicPr>
          <xdr:cNvPr id="49" name="image12.png" descr=" "/>
          <xdr:cNvPicPr/>
        </xdr:nvPicPr>
        <xdr:blipFill>
          <a:blip r:embed="rId5"/>
          <a:srcRect/>
          <a:stretch>
            <a:fillRect/>
          </a:stretch>
        </xdr:blipFill>
        <xdr:spPr>
          <a:xfrm>
            <a:off x="22859" y="0"/>
            <a:ext cx="65532" cy="298703"/>
          </a:xfrm>
          <a:prstGeom prst="rect">
            <a:avLst/>
          </a:prstGeom>
          <a:noFill/>
          <a:ln>
            <a:noFill/>
          </a:ln>
          <a:effectLst/>
        </xdr:spPr>
      </xdr:pic>
      <xdr:pic>
        <xdr:nvPicPr>
          <xdr:cNvPr id="50" name="image5.png" descr=" "/>
          <xdr:cNvPicPr/>
        </xdr:nvPicPr>
        <xdr:blipFill>
          <a:blip r:embed="rId1"/>
          <a:srcRect/>
          <a:stretch>
            <a:fillRect/>
          </a:stretch>
        </xdr:blipFill>
        <xdr:spPr>
          <a:xfrm>
            <a:off x="115823" y="0"/>
            <a:ext cx="65532" cy="298703"/>
          </a:xfrm>
          <a:prstGeom prst="rect">
            <a:avLst/>
          </a:prstGeom>
          <a:noFill/>
          <a:ln>
            <a:noFill/>
          </a:ln>
          <a:effectLst/>
        </xdr:spPr>
      </xdr:pic>
      <xdr:pic>
        <xdr:nvPicPr>
          <xdr:cNvPr id="51" name="image12.png" descr=" "/>
          <xdr:cNvPicPr/>
        </xdr:nvPicPr>
        <xdr:blipFill>
          <a:blip r:embed="rId5"/>
          <a:srcRect/>
          <a:stretch>
            <a:fillRect/>
          </a:stretch>
        </xdr:blipFill>
        <xdr:spPr>
          <a:xfrm>
            <a:off x="0" y="0"/>
            <a:ext cx="71627" cy="291084"/>
          </a:xfrm>
          <a:prstGeom prst="rect">
            <a:avLst/>
          </a:prstGeom>
          <a:noFill/>
          <a:ln>
            <a:noFill/>
          </a:ln>
          <a:effectLst/>
        </xdr:spPr>
      </xdr:pic>
    </xdr:grpSp>
    <xdr:clientData/>
  </xdr:twoCellAnchor>
  <xdr:twoCellAnchor>
    <xdr:from>
      <xdr:col>4</xdr:col>
      <xdr:colOff>149851</xdr:colOff>
      <xdr:row>175</xdr:row>
      <xdr:rowOff>101203</xdr:rowOff>
    </xdr:from>
    <xdr:to>
      <xdr:col>4</xdr:col>
      <xdr:colOff>214880</xdr:colOff>
      <xdr:row>177</xdr:row>
      <xdr:rowOff>101203</xdr:rowOff>
    </xdr:to>
    <xdr:pic>
      <xdr:nvPicPr>
        <xdr:cNvPr id="52" name="image12.png" descr=" "/>
        <xdr:cNvPicPr/>
      </xdr:nvPicPr>
      <xdr:blipFill>
        <a:blip r:embed="rId5"/>
        <a:srcRect/>
        <a:stretch>
          <a:fillRect/>
        </a:stretch>
      </xdr:blipFill>
      <xdr:spPr>
        <a:xfrm>
          <a:off x="4445000" y="71306690"/>
          <a:ext cx="65405" cy="762000"/>
        </a:xfrm>
        <a:prstGeom prst="rect">
          <a:avLst/>
        </a:prstGeom>
        <a:noFill/>
        <a:ln>
          <a:noFill/>
        </a:ln>
        <a:effectLst/>
      </xdr:spPr>
    </xdr:pic>
    <xdr:clientData/>
  </xdr:twoCellAnchor>
  <xdr:twoCellAnchor>
    <xdr:from>
      <xdr:col>3</xdr:col>
      <xdr:colOff>541160</xdr:colOff>
      <xdr:row>175</xdr:row>
      <xdr:rowOff>101203</xdr:rowOff>
    </xdr:from>
    <xdr:to>
      <xdr:col>4</xdr:col>
      <xdr:colOff>143630</xdr:colOff>
      <xdr:row>177</xdr:row>
      <xdr:rowOff>101203</xdr:rowOff>
    </xdr:to>
    <xdr:pic>
      <xdr:nvPicPr>
        <xdr:cNvPr id="53" name="image5.png" descr=" "/>
        <xdr:cNvPicPr/>
      </xdr:nvPicPr>
      <xdr:blipFill>
        <a:blip r:embed="rId1"/>
        <a:srcRect/>
        <a:stretch>
          <a:fillRect/>
        </a:stretch>
      </xdr:blipFill>
      <xdr:spPr>
        <a:xfrm>
          <a:off x="4295775" y="71306690"/>
          <a:ext cx="143510" cy="762000"/>
        </a:xfrm>
        <a:prstGeom prst="rect">
          <a:avLst/>
        </a:prstGeom>
        <a:noFill/>
        <a:ln>
          <a:noFill/>
        </a:ln>
        <a:effectLst/>
      </xdr:spPr>
    </xdr:pic>
    <xdr:clientData/>
  </xdr:twoCellAnchor>
  <xdr:twoCellAnchor>
    <xdr:from>
      <xdr:col>4</xdr:col>
      <xdr:colOff>45803</xdr:colOff>
      <xdr:row>176</xdr:row>
      <xdr:rowOff>38100</xdr:rowOff>
    </xdr:from>
    <xdr:to>
      <xdr:col>4</xdr:col>
      <xdr:colOff>112529</xdr:colOff>
      <xdr:row>177</xdr:row>
      <xdr:rowOff>190500</xdr:rowOff>
    </xdr:to>
    <xdr:pic>
      <xdr:nvPicPr>
        <xdr:cNvPr id="54" name="image5.png" descr=" "/>
        <xdr:cNvPicPr/>
      </xdr:nvPicPr>
      <xdr:blipFill>
        <a:blip r:embed="rId1"/>
        <a:srcRect/>
        <a:stretch>
          <a:fillRect/>
        </a:stretch>
      </xdr:blipFill>
      <xdr:spPr>
        <a:xfrm>
          <a:off x="4341495" y="71624825"/>
          <a:ext cx="66675" cy="533400"/>
        </a:xfrm>
        <a:prstGeom prst="rect">
          <a:avLst/>
        </a:prstGeom>
        <a:noFill/>
        <a:ln>
          <a:noFill/>
        </a:ln>
        <a:effectLst/>
      </xdr:spPr>
    </xdr:pic>
    <xdr:clientData/>
  </xdr:twoCellAnchor>
  <xdr:twoCellAnchor>
    <xdr:from>
      <xdr:col>4</xdr:col>
      <xdr:colOff>281041</xdr:colOff>
      <xdr:row>175</xdr:row>
      <xdr:rowOff>101203</xdr:rowOff>
    </xdr:from>
    <xdr:to>
      <xdr:col>4</xdr:col>
      <xdr:colOff>519672</xdr:colOff>
      <xdr:row>177</xdr:row>
      <xdr:rowOff>240506</xdr:rowOff>
    </xdr:to>
    <xdr:grpSp>
      <xdr:nvGrpSpPr>
        <xdr:cNvPr id="55" name=" "/>
        <xdr:cNvGrpSpPr/>
      </xdr:nvGrpSpPr>
      <xdr:grpSpPr>
        <a:xfrm>
          <a:off x="4576445" y="71306690"/>
          <a:ext cx="238760" cy="901065"/>
          <a:chOff x="0" y="0"/>
          <a:chExt cx="160020" cy="431800"/>
        </a:xfrm>
      </xdr:grpSpPr>
      <xdr:pic>
        <xdr:nvPicPr>
          <xdr:cNvPr id="56" name="image12.png" descr=" "/>
          <xdr:cNvPicPr/>
        </xdr:nvPicPr>
        <xdr:blipFill>
          <a:blip r:embed="rId5"/>
          <a:srcRect/>
          <a:stretch>
            <a:fillRect/>
          </a:stretch>
        </xdr:blipFill>
        <xdr:spPr>
          <a:xfrm>
            <a:off x="16764" y="0"/>
            <a:ext cx="65532" cy="292607"/>
          </a:xfrm>
          <a:prstGeom prst="rect">
            <a:avLst/>
          </a:prstGeom>
          <a:noFill/>
          <a:ln>
            <a:noFill/>
          </a:ln>
          <a:effectLst/>
        </xdr:spPr>
      </xdr:pic>
      <xdr:pic>
        <xdr:nvPicPr>
          <xdr:cNvPr id="57" name="image5.png" descr=" "/>
          <xdr:cNvPicPr/>
        </xdr:nvPicPr>
        <xdr:blipFill>
          <a:blip r:embed="rId1"/>
          <a:srcRect/>
          <a:stretch>
            <a:fillRect/>
          </a:stretch>
        </xdr:blipFill>
        <xdr:spPr>
          <a:xfrm>
            <a:off x="88392" y="0"/>
            <a:ext cx="71627" cy="292607"/>
          </a:xfrm>
          <a:prstGeom prst="rect">
            <a:avLst/>
          </a:prstGeom>
          <a:noFill/>
          <a:ln>
            <a:noFill/>
          </a:ln>
          <a:effectLst/>
        </xdr:spPr>
      </xdr:pic>
      <xdr:pic>
        <xdr:nvPicPr>
          <xdr:cNvPr id="58" name="image11.png" descr=" "/>
          <xdr:cNvPicPr/>
        </xdr:nvPicPr>
        <xdr:blipFill>
          <a:blip r:embed="rId8"/>
          <a:srcRect/>
          <a:stretch>
            <a:fillRect/>
          </a:stretch>
        </xdr:blipFill>
        <xdr:spPr>
          <a:xfrm>
            <a:off x="0" y="0"/>
            <a:ext cx="65532" cy="431292"/>
          </a:xfrm>
          <a:prstGeom prst="rect">
            <a:avLst/>
          </a:prstGeom>
          <a:noFill/>
          <a:ln>
            <a:noFill/>
          </a:ln>
          <a:effectLst/>
        </xdr:spPr>
      </xdr:pic>
    </xdr:grpSp>
    <xdr:clientData/>
  </xdr:twoCellAnchor>
  <xdr:twoCellAnchor>
    <xdr:from>
      <xdr:col>1</xdr:col>
      <xdr:colOff>363035</xdr:colOff>
      <xdr:row>175</xdr:row>
      <xdr:rowOff>101203</xdr:rowOff>
    </xdr:from>
    <xdr:to>
      <xdr:col>1</xdr:col>
      <xdr:colOff>448987</xdr:colOff>
      <xdr:row>177</xdr:row>
      <xdr:rowOff>240506</xdr:rowOff>
    </xdr:to>
    <xdr:grpSp>
      <xdr:nvGrpSpPr>
        <xdr:cNvPr id="59" name=" "/>
        <xdr:cNvGrpSpPr/>
      </xdr:nvGrpSpPr>
      <xdr:grpSpPr>
        <a:xfrm>
          <a:off x="812800" y="71306690"/>
          <a:ext cx="86360" cy="901065"/>
          <a:chOff x="0" y="0"/>
          <a:chExt cx="85725" cy="440690"/>
        </a:xfrm>
      </xdr:grpSpPr>
      <xdr:pic>
        <xdr:nvPicPr>
          <xdr:cNvPr id="60" name="image37.png" descr=" "/>
          <xdr:cNvPicPr/>
        </xdr:nvPicPr>
        <xdr:blipFill>
          <a:blip r:embed="rId18"/>
          <a:srcRect/>
          <a:stretch>
            <a:fillRect/>
          </a:stretch>
        </xdr:blipFill>
        <xdr:spPr>
          <a:xfrm>
            <a:off x="0" y="0"/>
            <a:ext cx="85343" cy="297180"/>
          </a:xfrm>
          <a:prstGeom prst="rect">
            <a:avLst/>
          </a:prstGeom>
          <a:noFill/>
          <a:ln>
            <a:noFill/>
          </a:ln>
          <a:effectLst/>
        </xdr:spPr>
      </xdr:pic>
      <xdr:pic>
        <xdr:nvPicPr>
          <xdr:cNvPr id="61" name="image25.png" descr=" "/>
          <xdr:cNvPicPr/>
        </xdr:nvPicPr>
        <xdr:blipFill>
          <a:blip r:embed="rId6"/>
          <a:srcRect/>
          <a:stretch>
            <a:fillRect/>
          </a:stretch>
        </xdr:blipFill>
        <xdr:spPr>
          <a:xfrm>
            <a:off x="0" y="0"/>
            <a:ext cx="70103" cy="440436"/>
          </a:xfrm>
          <a:prstGeom prst="rect">
            <a:avLst/>
          </a:prstGeom>
          <a:noFill/>
          <a:ln>
            <a:noFill/>
          </a:ln>
          <a:effectLst/>
        </xdr:spPr>
      </xdr:pic>
    </xdr:grpSp>
    <xdr:clientData/>
  </xdr:twoCellAnchor>
  <xdr:twoCellAnchor>
    <xdr:from>
      <xdr:col>4</xdr:col>
      <xdr:colOff>149851</xdr:colOff>
      <xdr:row>175</xdr:row>
      <xdr:rowOff>101203</xdr:rowOff>
    </xdr:from>
    <xdr:to>
      <xdr:col>4</xdr:col>
      <xdr:colOff>214880</xdr:colOff>
      <xdr:row>177</xdr:row>
      <xdr:rowOff>88106</xdr:rowOff>
    </xdr:to>
    <xdr:pic>
      <xdr:nvPicPr>
        <xdr:cNvPr id="62" name="image12.png" descr=" "/>
        <xdr:cNvPicPr/>
      </xdr:nvPicPr>
      <xdr:blipFill>
        <a:blip r:embed="rId5"/>
        <a:srcRect/>
        <a:stretch>
          <a:fillRect/>
        </a:stretch>
      </xdr:blipFill>
      <xdr:spPr>
        <a:xfrm>
          <a:off x="4445000" y="71306690"/>
          <a:ext cx="65405" cy="748665"/>
        </a:xfrm>
        <a:prstGeom prst="rect">
          <a:avLst/>
        </a:prstGeom>
        <a:noFill/>
        <a:ln>
          <a:noFill/>
        </a:ln>
        <a:effectLst/>
      </xdr:spPr>
    </xdr:pic>
    <xdr:clientData/>
  </xdr:twoCellAnchor>
  <xdr:twoCellAnchor>
    <xdr:from>
      <xdr:col>4</xdr:col>
      <xdr:colOff>565</xdr:colOff>
      <xdr:row>175</xdr:row>
      <xdr:rowOff>101203</xdr:rowOff>
    </xdr:from>
    <xdr:to>
      <xdr:col>4</xdr:col>
      <xdr:colOff>67291</xdr:colOff>
      <xdr:row>177</xdr:row>
      <xdr:rowOff>88106</xdr:rowOff>
    </xdr:to>
    <xdr:pic>
      <xdr:nvPicPr>
        <xdr:cNvPr id="63" name="image5.png" descr=" "/>
        <xdr:cNvPicPr/>
      </xdr:nvPicPr>
      <xdr:blipFill>
        <a:blip r:embed="rId1"/>
        <a:srcRect/>
        <a:stretch>
          <a:fillRect/>
        </a:stretch>
      </xdr:blipFill>
      <xdr:spPr>
        <a:xfrm>
          <a:off x="4295775" y="71306690"/>
          <a:ext cx="66675" cy="748665"/>
        </a:xfrm>
        <a:prstGeom prst="rect">
          <a:avLst/>
        </a:prstGeom>
        <a:noFill/>
        <a:ln>
          <a:noFill/>
        </a:ln>
        <a:effectLst/>
      </xdr:spPr>
    </xdr:pic>
    <xdr:clientData/>
  </xdr:twoCellAnchor>
  <xdr:twoCellAnchor>
    <xdr:from>
      <xdr:col>1</xdr:col>
      <xdr:colOff>320624</xdr:colOff>
      <xdr:row>183</xdr:row>
      <xdr:rowOff>0</xdr:rowOff>
    </xdr:from>
    <xdr:to>
      <xdr:col>1</xdr:col>
      <xdr:colOff>425803</xdr:colOff>
      <xdr:row>183</xdr:row>
      <xdr:rowOff>114300</xdr:rowOff>
    </xdr:to>
    <xdr:grpSp>
      <xdr:nvGrpSpPr>
        <xdr:cNvPr id="64" name=" "/>
        <xdr:cNvGrpSpPr/>
      </xdr:nvGrpSpPr>
      <xdr:grpSpPr>
        <a:xfrm>
          <a:off x="770255" y="74939525"/>
          <a:ext cx="105410" cy="114300"/>
          <a:chOff x="0" y="0"/>
          <a:chExt cx="105410" cy="123825"/>
        </a:xfrm>
      </xdr:grpSpPr>
      <xdr:pic>
        <xdr:nvPicPr>
          <xdr:cNvPr id="65" name="image5.png" descr=" "/>
          <xdr:cNvPicPr/>
        </xdr:nvPicPr>
        <xdr:blipFill>
          <a:blip r:embed="rId1"/>
          <a:srcRect/>
          <a:stretch>
            <a:fillRect/>
          </a:stretch>
        </xdr:blipFill>
        <xdr:spPr>
          <a:xfrm>
            <a:off x="0" y="0"/>
            <a:ext cx="60959" cy="6096"/>
          </a:xfrm>
          <a:prstGeom prst="rect">
            <a:avLst/>
          </a:prstGeom>
          <a:noFill/>
          <a:ln>
            <a:noFill/>
          </a:ln>
          <a:effectLst/>
        </xdr:spPr>
      </xdr:pic>
      <xdr:pic>
        <xdr:nvPicPr>
          <xdr:cNvPr id="66" name="image5.png" descr=" "/>
          <xdr:cNvPicPr/>
        </xdr:nvPicPr>
        <xdr:blipFill>
          <a:blip r:embed="rId1"/>
          <a:srcRect/>
          <a:stretch>
            <a:fillRect/>
          </a:stretch>
        </xdr:blipFill>
        <xdr:spPr>
          <a:xfrm>
            <a:off x="41148" y="0"/>
            <a:ext cx="64008" cy="123444"/>
          </a:xfrm>
          <a:prstGeom prst="rect">
            <a:avLst/>
          </a:prstGeom>
          <a:noFill/>
          <a:ln>
            <a:noFill/>
          </a:ln>
          <a:effectLst/>
        </xdr:spPr>
      </xdr:pic>
    </xdr:grpSp>
    <xdr:clientData/>
  </xdr:twoCellAnchor>
  <xdr:twoCellAnchor>
    <xdr:from>
      <xdr:col>1</xdr:col>
      <xdr:colOff>128362</xdr:colOff>
      <xdr:row>183</xdr:row>
      <xdr:rowOff>0</xdr:rowOff>
    </xdr:from>
    <xdr:to>
      <xdr:col>1</xdr:col>
      <xdr:colOff>253333</xdr:colOff>
      <xdr:row>183</xdr:row>
      <xdr:rowOff>152400</xdr:rowOff>
    </xdr:to>
    <xdr:pic>
      <xdr:nvPicPr>
        <xdr:cNvPr id="67" name="image38.png" descr=" "/>
        <xdr:cNvPicPr/>
      </xdr:nvPicPr>
      <xdr:blipFill>
        <a:blip r:embed="rId19"/>
        <a:srcRect/>
        <a:stretch>
          <a:fillRect/>
        </a:stretch>
      </xdr:blipFill>
      <xdr:spPr>
        <a:xfrm>
          <a:off x="578485" y="74939525"/>
          <a:ext cx="124460" cy="152400"/>
        </a:xfrm>
        <a:prstGeom prst="rect">
          <a:avLst/>
        </a:prstGeom>
        <a:noFill/>
        <a:ln>
          <a:noFill/>
        </a:ln>
        <a:effectLst/>
      </xdr:spPr>
    </xdr:pic>
    <xdr:clientData/>
  </xdr:twoCellAnchor>
  <xdr:twoCellAnchor>
    <xdr:from>
      <xdr:col>4</xdr:col>
      <xdr:colOff>247112</xdr:colOff>
      <xdr:row>183</xdr:row>
      <xdr:rowOff>0</xdr:rowOff>
    </xdr:from>
    <xdr:to>
      <xdr:col>4</xdr:col>
      <xdr:colOff>473868</xdr:colOff>
      <xdr:row>183</xdr:row>
      <xdr:rowOff>152400</xdr:rowOff>
    </xdr:to>
    <xdr:pic>
      <xdr:nvPicPr>
        <xdr:cNvPr id="68" name="image39.png" descr=" "/>
        <xdr:cNvPicPr/>
      </xdr:nvPicPr>
      <xdr:blipFill>
        <a:blip r:embed="rId20"/>
        <a:srcRect/>
        <a:stretch>
          <a:fillRect/>
        </a:stretch>
      </xdr:blipFill>
      <xdr:spPr>
        <a:xfrm>
          <a:off x="4542790" y="74939525"/>
          <a:ext cx="226695" cy="152400"/>
        </a:xfrm>
        <a:prstGeom prst="rect">
          <a:avLst/>
        </a:prstGeom>
        <a:noFill/>
        <a:ln>
          <a:noFill/>
        </a:ln>
        <a:effectLst/>
      </xdr:spPr>
    </xdr:pic>
    <xdr:clientData/>
  </xdr:twoCellAnchor>
  <xdr:twoCellAnchor>
    <xdr:from>
      <xdr:col>4</xdr:col>
      <xdr:colOff>132886</xdr:colOff>
      <xdr:row>183</xdr:row>
      <xdr:rowOff>0</xdr:rowOff>
    </xdr:from>
    <xdr:to>
      <xdr:col>4</xdr:col>
      <xdr:colOff>193958</xdr:colOff>
      <xdr:row>183</xdr:row>
      <xdr:rowOff>152400</xdr:rowOff>
    </xdr:to>
    <xdr:pic>
      <xdr:nvPicPr>
        <xdr:cNvPr id="69" name="image12.png" descr=" "/>
        <xdr:cNvPicPr/>
      </xdr:nvPicPr>
      <xdr:blipFill>
        <a:blip r:embed="rId5"/>
        <a:srcRect/>
        <a:stretch>
          <a:fillRect/>
        </a:stretch>
      </xdr:blipFill>
      <xdr:spPr>
        <a:xfrm>
          <a:off x="4428490" y="74939525"/>
          <a:ext cx="60960" cy="152400"/>
        </a:xfrm>
        <a:prstGeom prst="rect">
          <a:avLst/>
        </a:prstGeom>
        <a:noFill/>
        <a:ln>
          <a:noFill/>
        </a:ln>
        <a:effectLst/>
      </xdr:spPr>
    </xdr:pic>
    <xdr:clientData/>
  </xdr:twoCellAnchor>
  <xdr:twoCellAnchor>
    <xdr:from>
      <xdr:col>3</xdr:col>
      <xdr:colOff>541160</xdr:colOff>
      <xdr:row>183</xdr:row>
      <xdr:rowOff>0</xdr:rowOff>
    </xdr:from>
    <xdr:to>
      <xdr:col>4</xdr:col>
      <xdr:colOff>137410</xdr:colOff>
      <xdr:row>183</xdr:row>
      <xdr:rowOff>152400</xdr:rowOff>
    </xdr:to>
    <xdr:pic>
      <xdr:nvPicPr>
        <xdr:cNvPr id="70" name="image5.png" descr=" "/>
        <xdr:cNvPicPr/>
      </xdr:nvPicPr>
      <xdr:blipFill>
        <a:blip r:embed="rId1"/>
        <a:srcRect/>
        <a:stretch>
          <a:fillRect/>
        </a:stretch>
      </xdr:blipFill>
      <xdr:spPr>
        <a:xfrm>
          <a:off x="4295775" y="74939525"/>
          <a:ext cx="137160" cy="152400"/>
        </a:xfrm>
        <a:prstGeom prst="rect">
          <a:avLst/>
        </a:prstGeom>
        <a:noFill/>
        <a:ln>
          <a:noFill/>
        </a:ln>
        <a:effectLst/>
      </xdr:spPr>
    </xdr:pic>
    <xdr:clientData/>
  </xdr:twoCellAnchor>
  <xdr:twoCellAnchor>
    <xdr:from>
      <xdr:col>4</xdr:col>
      <xdr:colOff>275952</xdr:colOff>
      <xdr:row>202</xdr:row>
      <xdr:rowOff>151804</xdr:rowOff>
    </xdr:from>
    <xdr:to>
      <xdr:col>4</xdr:col>
      <xdr:colOff>445029</xdr:colOff>
      <xdr:row>203</xdr:row>
      <xdr:rowOff>164306</xdr:rowOff>
    </xdr:to>
    <xdr:grpSp>
      <xdr:nvGrpSpPr>
        <xdr:cNvPr id="71" name=" "/>
        <xdr:cNvGrpSpPr/>
      </xdr:nvGrpSpPr>
      <xdr:grpSpPr>
        <a:xfrm>
          <a:off x="4571365" y="82520790"/>
          <a:ext cx="168910" cy="393065"/>
          <a:chOff x="0" y="0"/>
          <a:chExt cx="90170" cy="154305"/>
        </a:xfrm>
      </xdr:grpSpPr>
      <xdr:pic>
        <xdr:nvPicPr>
          <xdr:cNvPr id="72" name="image12.png" descr=" "/>
          <xdr:cNvPicPr/>
        </xdr:nvPicPr>
        <xdr:blipFill>
          <a:blip r:embed="rId5"/>
          <a:srcRect/>
          <a:stretch>
            <a:fillRect/>
          </a:stretch>
        </xdr:blipFill>
        <xdr:spPr>
          <a:xfrm>
            <a:off x="19811" y="0"/>
            <a:ext cx="70103" cy="153924"/>
          </a:xfrm>
          <a:prstGeom prst="rect">
            <a:avLst/>
          </a:prstGeom>
          <a:noFill/>
          <a:ln>
            <a:noFill/>
          </a:ln>
          <a:effectLst/>
        </xdr:spPr>
      </xdr:pic>
      <xdr:pic>
        <xdr:nvPicPr>
          <xdr:cNvPr id="73" name="image12.png" descr=" "/>
          <xdr:cNvPicPr/>
        </xdr:nvPicPr>
        <xdr:blipFill>
          <a:blip r:embed="rId5"/>
          <a:srcRect/>
          <a:stretch>
            <a:fillRect/>
          </a:stretch>
        </xdr:blipFill>
        <xdr:spPr>
          <a:xfrm>
            <a:off x="0" y="0"/>
            <a:ext cx="71627" cy="149351"/>
          </a:xfrm>
          <a:prstGeom prst="rect">
            <a:avLst/>
          </a:prstGeom>
          <a:noFill/>
          <a:ln>
            <a:noFill/>
          </a:ln>
          <a:effectLst/>
        </xdr:spPr>
      </xdr:pic>
      <xdr:pic>
        <xdr:nvPicPr>
          <xdr:cNvPr id="74" name="image12.png" descr=" "/>
          <xdr:cNvPicPr/>
        </xdr:nvPicPr>
        <xdr:blipFill>
          <a:blip r:embed="rId5"/>
          <a:srcRect/>
          <a:stretch>
            <a:fillRect/>
          </a:stretch>
        </xdr:blipFill>
        <xdr:spPr>
          <a:xfrm>
            <a:off x="19811" y="0"/>
            <a:ext cx="70103" cy="153924"/>
          </a:xfrm>
          <a:prstGeom prst="rect">
            <a:avLst/>
          </a:prstGeom>
          <a:noFill/>
          <a:ln>
            <a:noFill/>
          </a:ln>
          <a:effectLst/>
        </xdr:spPr>
      </xdr:pic>
      <xdr:pic>
        <xdr:nvPicPr>
          <xdr:cNvPr id="75" name="image12.png" descr=" "/>
          <xdr:cNvPicPr/>
        </xdr:nvPicPr>
        <xdr:blipFill>
          <a:blip r:embed="rId5"/>
          <a:srcRect/>
          <a:stretch>
            <a:fillRect/>
          </a:stretch>
        </xdr:blipFill>
        <xdr:spPr>
          <a:xfrm>
            <a:off x="0" y="0"/>
            <a:ext cx="71627" cy="149351"/>
          </a:xfrm>
          <a:prstGeom prst="rect">
            <a:avLst/>
          </a:prstGeom>
          <a:noFill/>
          <a:ln>
            <a:noFill/>
          </a:ln>
          <a:effectLst/>
        </xdr:spPr>
      </xdr:pic>
    </xdr:grpSp>
    <xdr:clientData/>
  </xdr:twoCellAnchor>
  <xdr:twoCellAnchor>
    <xdr:from>
      <xdr:col>5</xdr:col>
      <xdr:colOff>53154</xdr:colOff>
      <xdr:row>202</xdr:row>
      <xdr:rowOff>151804</xdr:rowOff>
    </xdr:from>
    <xdr:to>
      <xdr:col>5</xdr:col>
      <xdr:colOff>140237</xdr:colOff>
      <xdr:row>203</xdr:row>
      <xdr:rowOff>164306</xdr:rowOff>
    </xdr:to>
    <xdr:grpSp>
      <xdr:nvGrpSpPr>
        <xdr:cNvPr id="76" name=" "/>
        <xdr:cNvGrpSpPr/>
      </xdr:nvGrpSpPr>
      <xdr:grpSpPr>
        <a:xfrm>
          <a:off x="5013325" y="82520790"/>
          <a:ext cx="86995" cy="393065"/>
          <a:chOff x="0" y="0"/>
          <a:chExt cx="86995" cy="154305"/>
        </a:xfrm>
      </xdr:grpSpPr>
      <xdr:pic>
        <xdr:nvPicPr>
          <xdr:cNvPr id="77" name="image5.png" descr=" "/>
          <xdr:cNvPicPr/>
        </xdr:nvPicPr>
        <xdr:blipFill>
          <a:blip r:embed="rId1"/>
          <a:srcRect/>
          <a:stretch>
            <a:fillRect/>
          </a:stretch>
        </xdr:blipFill>
        <xdr:spPr>
          <a:xfrm>
            <a:off x="0" y="0"/>
            <a:ext cx="68579" cy="153924"/>
          </a:xfrm>
          <a:prstGeom prst="rect">
            <a:avLst/>
          </a:prstGeom>
          <a:noFill/>
          <a:ln>
            <a:noFill/>
          </a:ln>
          <a:effectLst/>
        </xdr:spPr>
      </xdr:pic>
      <xdr:pic>
        <xdr:nvPicPr>
          <xdr:cNvPr id="78" name="image5.png" descr=" "/>
          <xdr:cNvPicPr/>
        </xdr:nvPicPr>
        <xdr:blipFill>
          <a:blip r:embed="rId1"/>
          <a:srcRect/>
          <a:stretch>
            <a:fillRect/>
          </a:stretch>
        </xdr:blipFill>
        <xdr:spPr>
          <a:xfrm>
            <a:off x="21335" y="0"/>
            <a:ext cx="65532" cy="153924"/>
          </a:xfrm>
          <a:prstGeom prst="rect">
            <a:avLst/>
          </a:prstGeom>
          <a:noFill/>
          <a:ln>
            <a:noFill/>
          </a:ln>
          <a:effectLst/>
        </xdr:spPr>
      </xdr:pic>
    </xdr:grpSp>
    <xdr:clientData/>
  </xdr:twoCellAnchor>
  <xdr:twoCellAnchor>
    <xdr:from>
      <xdr:col>4</xdr:col>
      <xdr:colOff>149851</xdr:colOff>
      <xdr:row>202</xdr:row>
      <xdr:rowOff>151804</xdr:rowOff>
    </xdr:from>
    <xdr:to>
      <xdr:col>4</xdr:col>
      <xdr:colOff>216577</xdr:colOff>
      <xdr:row>203</xdr:row>
      <xdr:rowOff>164306</xdr:rowOff>
    </xdr:to>
    <xdr:pic>
      <xdr:nvPicPr>
        <xdr:cNvPr id="79" name="image12.png" descr=" "/>
        <xdr:cNvPicPr/>
      </xdr:nvPicPr>
      <xdr:blipFill>
        <a:blip r:embed="rId5"/>
        <a:srcRect/>
        <a:stretch>
          <a:fillRect/>
        </a:stretch>
      </xdr:blipFill>
      <xdr:spPr>
        <a:xfrm>
          <a:off x="4445000" y="82520790"/>
          <a:ext cx="67310" cy="393065"/>
        </a:xfrm>
        <a:prstGeom prst="rect">
          <a:avLst/>
        </a:prstGeom>
        <a:noFill/>
        <a:ln>
          <a:noFill/>
        </a:ln>
        <a:effectLst/>
      </xdr:spPr>
    </xdr:pic>
    <xdr:clientData/>
  </xdr:twoCellAnchor>
  <xdr:twoCellAnchor>
    <xdr:from>
      <xdr:col>4</xdr:col>
      <xdr:colOff>565</xdr:colOff>
      <xdr:row>202</xdr:row>
      <xdr:rowOff>151804</xdr:rowOff>
    </xdr:from>
    <xdr:to>
      <xdr:col>4</xdr:col>
      <xdr:colOff>67291</xdr:colOff>
      <xdr:row>203</xdr:row>
      <xdr:rowOff>164306</xdr:rowOff>
    </xdr:to>
    <xdr:pic>
      <xdr:nvPicPr>
        <xdr:cNvPr id="80" name="image5.png" descr=" "/>
        <xdr:cNvPicPr/>
      </xdr:nvPicPr>
      <xdr:blipFill>
        <a:blip r:embed="rId1"/>
        <a:srcRect/>
        <a:stretch>
          <a:fillRect/>
        </a:stretch>
      </xdr:blipFill>
      <xdr:spPr>
        <a:xfrm>
          <a:off x="4295775" y="82520790"/>
          <a:ext cx="66675" cy="393065"/>
        </a:xfrm>
        <a:prstGeom prst="rect">
          <a:avLst/>
        </a:prstGeom>
        <a:noFill/>
        <a:ln>
          <a:noFill/>
        </a:ln>
        <a:effectLst/>
      </xdr:spPr>
    </xdr:pic>
    <xdr:clientData/>
  </xdr:twoCellAnchor>
  <xdr:twoCellAnchor>
    <xdr:from>
      <xdr:col>3</xdr:col>
      <xdr:colOff>541160</xdr:colOff>
      <xdr:row>202</xdr:row>
      <xdr:rowOff>151804</xdr:rowOff>
    </xdr:from>
    <xdr:to>
      <xdr:col>4</xdr:col>
      <xdr:colOff>137410</xdr:colOff>
      <xdr:row>203</xdr:row>
      <xdr:rowOff>164306</xdr:rowOff>
    </xdr:to>
    <xdr:pic>
      <xdr:nvPicPr>
        <xdr:cNvPr id="81" name="image5.png" descr=" "/>
        <xdr:cNvPicPr/>
      </xdr:nvPicPr>
      <xdr:blipFill>
        <a:blip r:embed="rId1"/>
        <a:srcRect/>
        <a:stretch>
          <a:fillRect/>
        </a:stretch>
      </xdr:blipFill>
      <xdr:spPr>
        <a:xfrm>
          <a:off x="4295775" y="82520790"/>
          <a:ext cx="137160" cy="393065"/>
        </a:xfrm>
        <a:prstGeom prst="rect">
          <a:avLst/>
        </a:prstGeom>
        <a:noFill/>
        <a:ln>
          <a:noFill/>
        </a:ln>
        <a:effectLst/>
      </xdr:spPr>
    </xdr:pic>
    <xdr:clientData/>
  </xdr:twoCellAnchor>
  <xdr:twoCellAnchor>
    <xdr:from>
      <xdr:col>0</xdr:col>
      <xdr:colOff>0</xdr:colOff>
      <xdr:row>216</xdr:row>
      <xdr:rowOff>0</xdr:rowOff>
    </xdr:from>
    <xdr:to>
      <xdr:col>0</xdr:col>
      <xdr:colOff>180952</xdr:colOff>
      <xdr:row>216</xdr:row>
      <xdr:rowOff>25003</xdr:rowOff>
    </xdr:to>
    <xdr:pic>
      <xdr:nvPicPr>
        <xdr:cNvPr id="82" name="image40.png" descr=" "/>
        <xdr:cNvPicPr/>
      </xdr:nvPicPr>
      <xdr:blipFill>
        <a:blip r:embed="rId21"/>
        <a:srcRect/>
        <a:stretch>
          <a:fillRect/>
        </a:stretch>
      </xdr:blipFill>
      <xdr:spPr>
        <a:xfrm>
          <a:off x="0" y="88693625"/>
          <a:ext cx="180340" cy="24765"/>
        </a:xfrm>
        <a:prstGeom prst="rect">
          <a:avLst/>
        </a:prstGeom>
        <a:noFill/>
        <a:ln>
          <a:noFill/>
        </a:ln>
        <a:effectLst/>
      </xdr:spPr>
    </xdr:pic>
    <xdr:clientData/>
  </xdr:twoCellAnchor>
  <xdr:twoCellAnchor>
    <xdr:from>
      <xdr:col>0</xdr:col>
      <xdr:colOff>0</xdr:colOff>
      <xdr:row>216</xdr:row>
      <xdr:rowOff>0</xdr:rowOff>
    </xdr:from>
    <xdr:to>
      <xdr:col>0</xdr:col>
      <xdr:colOff>66160</xdr:colOff>
      <xdr:row>216</xdr:row>
      <xdr:rowOff>25003</xdr:rowOff>
    </xdr:to>
    <xdr:pic>
      <xdr:nvPicPr>
        <xdr:cNvPr id="83" name="image41.png" descr=" "/>
        <xdr:cNvPicPr/>
      </xdr:nvPicPr>
      <xdr:blipFill>
        <a:blip r:embed="rId22"/>
        <a:srcRect/>
        <a:stretch>
          <a:fillRect/>
        </a:stretch>
      </xdr:blipFill>
      <xdr:spPr>
        <a:xfrm>
          <a:off x="0" y="88693625"/>
          <a:ext cx="66040" cy="24765"/>
        </a:xfrm>
        <a:prstGeom prst="rect">
          <a:avLst/>
        </a:prstGeom>
        <a:noFill/>
        <a:ln>
          <a:noFill/>
        </a:ln>
        <a:effectLst/>
      </xdr:spPr>
    </xdr:pic>
    <xdr:clientData/>
  </xdr:twoCellAnchor>
  <xdr:twoCellAnchor>
    <xdr:from>
      <xdr:col>0</xdr:col>
      <xdr:colOff>0</xdr:colOff>
      <xdr:row>216</xdr:row>
      <xdr:rowOff>0</xdr:rowOff>
    </xdr:from>
    <xdr:to>
      <xdr:col>0</xdr:col>
      <xdr:colOff>66160</xdr:colOff>
      <xdr:row>216</xdr:row>
      <xdr:rowOff>25003</xdr:rowOff>
    </xdr:to>
    <xdr:pic>
      <xdr:nvPicPr>
        <xdr:cNvPr id="84" name="image41.png" descr=" "/>
        <xdr:cNvPicPr/>
      </xdr:nvPicPr>
      <xdr:blipFill>
        <a:blip r:embed="rId22"/>
        <a:srcRect/>
        <a:stretch>
          <a:fillRect/>
        </a:stretch>
      </xdr:blipFill>
      <xdr:spPr>
        <a:xfrm>
          <a:off x="0" y="88693625"/>
          <a:ext cx="66040" cy="24765"/>
        </a:xfrm>
        <a:prstGeom prst="rect">
          <a:avLst/>
        </a:prstGeom>
        <a:noFill/>
        <a:ln>
          <a:noFill/>
        </a:ln>
        <a:effectLst/>
      </xdr:spPr>
    </xdr:pic>
    <xdr:clientData/>
  </xdr:twoCellAnchor>
  <xdr:twoCellAnchor>
    <xdr:from>
      <xdr:col>4</xdr:col>
      <xdr:colOff>275952</xdr:colOff>
      <xdr:row>216</xdr:row>
      <xdr:rowOff>0</xdr:rowOff>
    </xdr:from>
    <xdr:to>
      <xdr:col>4</xdr:col>
      <xdr:colOff>536636</xdr:colOff>
      <xdr:row>217</xdr:row>
      <xdr:rowOff>114300</xdr:rowOff>
    </xdr:to>
    <xdr:grpSp>
      <xdr:nvGrpSpPr>
        <xdr:cNvPr id="85" name=" "/>
        <xdr:cNvGrpSpPr/>
      </xdr:nvGrpSpPr>
      <xdr:grpSpPr>
        <a:xfrm>
          <a:off x="4571365" y="88693625"/>
          <a:ext cx="260985" cy="495300"/>
          <a:chOff x="0" y="0"/>
          <a:chExt cx="181610" cy="408940"/>
        </a:xfrm>
      </xdr:grpSpPr>
      <xdr:pic>
        <xdr:nvPicPr>
          <xdr:cNvPr id="86" name="image42.png" descr=" "/>
          <xdr:cNvPicPr/>
        </xdr:nvPicPr>
        <xdr:blipFill>
          <a:blip r:embed="rId23"/>
          <a:srcRect/>
          <a:stretch>
            <a:fillRect/>
          </a:stretch>
        </xdr:blipFill>
        <xdr:spPr>
          <a:xfrm>
            <a:off x="19811" y="0"/>
            <a:ext cx="143255" cy="408431"/>
          </a:xfrm>
          <a:prstGeom prst="rect">
            <a:avLst/>
          </a:prstGeom>
          <a:noFill/>
          <a:ln>
            <a:noFill/>
          </a:ln>
          <a:effectLst/>
        </xdr:spPr>
      </xdr:pic>
      <xdr:pic>
        <xdr:nvPicPr>
          <xdr:cNvPr id="87" name="image4.png" descr=" "/>
          <xdr:cNvPicPr/>
        </xdr:nvPicPr>
        <xdr:blipFill>
          <a:blip r:embed="rId3"/>
          <a:srcRect/>
          <a:stretch>
            <a:fillRect/>
          </a:stretch>
        </xdr:blipFill>
        <xdr:spPr>
          <a:xfrm>
            <a:off x="0" y="0"/>
            <a:ext cx="71627" cy="406907"/>
          </a:xfrm>
          <a:prstGeom prst="rect">
            <a:avLst/>
          </a:prstGeom>
          <a:noFill/>
          <a:ln>
            <a:noFill/>
          </a:ln>
          <a:effectLst/>
        </xdr:spPr>
      </xdr:pic>
      <xdr:pic>
        <xdr:nvPicPr>
          <xdr:cNvPr id="88" name="image4.png" descr=" "/>
          <xdr:cNvPicPr/>
        </xdr:nvPicPr>
        <xdr:blipFill>
          <a:blip r:embed="rId3"/>
          <a:srcRect/>
          <a:stretch>
            <a:fillRect/>
          </a:stretch>
        </xdr:blipFill>
        <xdr:spPr>
          <a:xfrm>
            <a:off x="19811" y="0"/>
            <a:ext cx="70103" cy="408431"/>
          </a:xfrm>
          <a:prstGeom prst="rect">
            <a:avLst/>
          </a:prstGeom>
          <a:noFill/>
          <a:ln>
            <a:noFill/>
          </a:ln>
          <a:effectLst/>
        </xdr:spPr>
      </xdr:pic>
      <xdr:pic>
        <xdr:nvPicPr>
          <xdr:cNvPr id="89" name="image4.png" descr=" "/>
          <xdr:cNvPicPr/>
        </xdr:nvPicPr>
        <xdr:blipFill>
          <a:blip r:embed="rId3"/>
          <a:srcRect/>
          <a:stretch>
            <a:fillRect/>
          </a:stretch>
        </xdr:blipFill>
        <xdr:spPr>
          <a:xfrm>
            <a:off x="115823" y="0"/>
            <a:ext cx="65532" cy="408431"/>
          </a:xfrm>
          <a:prstGeom prst="rect">
            <a:avLst/>
          </a:prstGeom>
          <a:noFill/>
          <a:ln>
            <a:noFill/>
          </a:ln>
          <a:effectLst/>
        </xdr:spPr>
      </xdr:pic>
      <xdr:pic>
        <xdr:nvPicPr>
          <xdr:cNvPr id="90" name="image4.png" descr=" "/>
          <xdr:cNvPicPr/>
        </xdr:nvPicPr>
        <xdr:blipFill>
          <a:blip r:embed="rId3"/>
          <a:srcRect/>
          <a:stretch>
            <a:fillRect/>
          </a:stretch>
        </xdr:blipFill>
        <xdr:spPr>
          <a:xfrm>
            <a:off x="0" y="0"/>
            <a:ext cx="71627" cy="408431"/>
          </a:xfrm>
          <a:prstGeom prst="rect">
            <a:avLst/>
          </a:prstGeom>
          <a:noFill/>
          <a:ln>
            <a:noFill/>
          </a:ln>
          <a:effectLst/>
        </xdr:spPr>
      </xdr:pic>
    </xdr:grpSp>
    <xdr:clientData/>
  </xdr:twoCellAnchor>
  <xdr:twoCellAnchor>
    <xdr:from>
      <xdr:col>4</xdr:col>
      <xdr:colOff>149851</xdr:colOff>
      <xdr:row>216</xdr:row>
      <xdr:rowOff>0</xdr:rowOff>
    </xdr:from>
    <xdr:to>
      <xdr:col>4</xdr:col>
      <xdr:colOff>216577</xdr:colOff>
      <xdr:row>217</xdr:row>
      <xdr:rowOff>114300</xdr:rowOff>
    </xdr:to>
    <xdr:pic>
      <xdr:nvPicPr>
        <xdr:cNvPr id="91" name="image4.png" descr=" "/>
        <xdr:cNvPicPr/>
      </xdr:nvPicPr>
      <xdr:blipFill>
        <a:blip r:embed="rId3"/>
        <a:srcRect/>
        <a:stretch>
          <a:fillRect/>
        </a:stretch>
      </xdr:blipFill>
      <xdr:spPr>
        <a:xfrm>
          <a:off x="4445000" y="88693625"/>
          <a:ext cx="67310" cy="495300"/>
        </a:xfrm>
        <a:prstGeom prst="rect">
          <a:avLst/>
        </a:prstGeom>
        <a:noFill/>
        <a:ln>
          <a:noFill/>
        </a:ln>
        <a:effectLst/>
      </xdr:spPr>
    </xdr:pic>
    <xdr:clientData/>
  </xdr:twoCellAnchor>
  <xdr:twoCellAnchor>
    <xdr:from>
      <xdr:col>3</xdr:col>
      <xdr:colOff>541160</xdr:colOff>
      <xdr:row>216</xdr:row>
      <xdr:rowOff>0</xdr:rowOff>
    </xdr:from>
    <xdr:to>
      <xdr:col>4</xdr:col>
      <xdr:colOff>143630</xdr:colOff>
      <xdr:row>217</xdr:row>
      <xdr:rowOff>114300</xdr:rowOff>
    </xdr:to>
    <xdr:pic>
      <xdr:nvPicPr>
        <xdr:cNvPr id="92" name="image4.png" descr=" "/>
        <xdr:cNvPicPr/>
      </xdr:nvPicPr>
      <xdr:blipFill>
        <a:blip r:embed="rId3"/>
        <a:srcRect/>
        <a:stretch>
          <a:fillRect/>
        </a:stretch>
      </xdr:blipFill>
      <xdr:spPr>
        <a:xfrm>
          <a:off x="4295775" y="88693625"/>
          <a:ext cx="143510" cy="495300"/>
        </a:xfrm>
        <a:prstGeom prst="rect">
          <a:avLst/>
        </a:prstGeom>
        <a:noFill/>
        <a:ln>
          <a:noFill/>
        </a:ln>
        <a:effectLst/>
      </xdr:spPr>
    </xdr:pic>
    <xdr:clientData/>
  </xdr:twoCellAnchor>
  <xdr:twoCellAnchor>
    <xdr:from>
      <xdr:col>1</xdr:col>
      <xdr:colOff>221666</xdr:colOff>
      <xdr:row>216</xdr:row>
      <xdr:rowOff>0</xdr:rowOff>
    </xdr:from>
    <xdr:to>
      <xdr:col>1</xdr:col>
      <xdr:colOff>288392</xdr:colOff>
      <xdr:row>217</xdr:row>
      <xdr:rowOff>12501</xdr:rowOff>
    </xdr:to>
    <xdr:pic>
      <xdr:nvPicPr>
        <xdr:cNvPr id="93" name="image5.png" descr=" "/>
        <xdr:cNvPicPr/>
      </xdr:nvPicPr>
      <xdr:blipFill>
        <a:blip r:embed="rId1"/>
        <a:srcRect/>
        <a:stretch>
          <a:fillRect/>
        </a:stretch>
      </xdr:blipFill>
      <xdr:spPr>
        <a:xfrm>
          <a:off x="671830" y="88693625"/>
          <a:ext cx="66675" cy="393065"/>
        </a:xfrm>
        <a:prstGeom prst="rect">
          <a:avLst/>
        </a:prstGeom>
        <a:noFill/>
        <a:ln>
          <a:noFill/>
        </a:ln>
        <a:effectLst/>
      </xdr:spPr>
    </xdr:pic>
    <xdr:clientData/>
  </xdr:twoCellAnchor>
  <xdr:twoCellAnchor>
    <xdr:from>
      <xdr:col>4</xdr:col>
      <xdr:colOff>279344</xdr:colOff>
      <xdr:row>216</xdr:row>
      <xdr:rowOff>0</xdr:rowOff>
    </xdr:from>
    <xdr:to>
      <xdr:col>4</xdr:col>
      <xdr:colOff>517975</xdr:colOff>
      <xdr:row>217</xdr:row>
      <xdr:rowOff>50601</xdr:rowOff>
    </xdr:to>
    <xdr:grpSp>
      <xdr:nvGrpSpPr>
        <xdr:cNvPr id="94" name=" "/>
        <xdr:cNvGrpSpPr/>
      </xdr:nvGrpSpPr>
      <xdr:grpSpPr>
        <a:xfrm>
          <a:off x="4574540" y="88693625"/>
          <a:ext cx="238760" cy="431165"/>
          <a:chOff x="0" y="0"/>
          <a:chExt cx="160020" cy="346075"/>
        </a:xfrm>
      </xdr:grpSpPr>
      <xdr:pic>
        <xdr:nvPicPr>
          <xdr:cNvPr id="95" name="image12.png" descr=" "/>
          <xdr:cNvPicPr/>
        </xdr:nvPicPr>
        <xdr:blipFill>
          <a:blip r:embed="rId5"/>
          <a:srcRect/>
          <a:stretch>
            <a:fillRect/>
          </a:stretch>
        </xdr:blipFill>
        <xdr:spPr>
          <a:xfrm>
            <a:off x="16764" y="0"/>
            <a:ext cx="67055" cy="306324"/>
          </a:xfrm>
          <a:prstGeom prst="rect">
            <a:avLst/>
          </a:prstGeom>
          <a:noFill/>
          <a:ln>
            <a:noFill/>
          </a:ln>
          <a:effectLst/>
        </xdr:spPr>
      </xdr:pic>
      <xdr:pic>
        <xdr:nvPicPr>
          <xdr:cNvPr id="96" name="image5.png" descr=" "/>
          <xdr:cNvPicPr/>
        </xdr:nvPicPr>
        <xdr:blipFill>
          <a:blip r:embed="rId1"/>
          <a:srcRect/>
          <a:stretch>
            <a:fillRect/>
          </a:stretch>
        </xdr:blipFill>
        <xdr:spPr>
          <a:xfrm>
            <a:off x="91439" y="0"/>
            <a:ext cx="68579" cy="306324"/>
          </a:xfrm>
          <a:prstGeom prst="rect">
            <a:avLst/>
          </a:prstGeom>
          <a:noFill/>
          <a:ln>
            <a:noFill/>
          </a:ln>
          <a:effectLst/>
        </xdr:spPr>
      </xdr:pic>
      <xdr:pic>
        <xdr:nvPicPr>
          <xdr:cNvPr id="97" name="image12.png" descr=" "/>
          <xdr:cNvPicPr/>
        </xdr:nvPicPr>
        <xdr:blipFill>
          <a:blip r:embed="rId5"/>
          <a:srcRect/>
          <a:stretch>
            <a:fillRect/>
          </a:stretch>
        </xdr:blipFill>
        <xdr:spPr>
          <a:xfrm>
            <a:off x="0" y="0"/>
            <a:ext cx="70103" cy="345948"/>
          </a:xfrm>
          <a:prstGeom prst="rect">
            <a:avLst/>
          </a:prstGeom>
          <a:noFill/>
          <a:ln>
            <a:noFill/>
          </a:ln>
          <a:effectLst/>
        </xdr:spPr>
      </xdr:pic>
    </xdr:grpSp>
    <xdr:clientData/>
  </xdr:twoCellAnchor>
  <xdr:twoCellAnchor>
    <xdr:from>
      <xdr:col>1</xdr:col>
      <xdr:colOff>364731</xdr:colOff>
      <xdr:row>216</xdr:row>
      <xdr:rowOff>0</xdr:rowOff>
    </xdr:from>
    <xdr:to>
      <xdr:col>1</xdr:col>
      <xdr:colOff>450684</xdr:colOff>
      <xdr:row>217</xdr:row>
      <xdr:rowOff>76200</xdr:rowOff>
    </xdr:to>
    <xdr:grpSp>
      <xdr:nvGrpSpPr>
        <xdr:cNvPr id="98" name=" "/>
        <xdr:cNvGrpSpPr/>
      </xdr:nvGrpSpPr>
      <xdr:grpSpPr>
        <a:xfrm>
          <a:off x="814705" y="88693625"/>
          <a:ext cx="85725" cy="457200"/>
          <a:chOff x="0" y="0"/>
          <a:chExt cx="85725" cy="370840"/>
        </a:xfrm>
      </xdr:grpSpPr>
      <xdr:pic>
        <xdr:nvPicPr>
          <xdr:cNvPr id="99" name="image37.png" descr=" "/>
          <xdr:cNvPicPr/>
        </xdr:nvPicPr>
        <xdr:blipFill>
          <a:blip r:embed="rId18"/>
          <a:srcRect/>
          <a:stretch>
            <a:fillRect/>
          </a:stretch>
        </xdr:blipFill>
        <xdr:spPr>
          <a:xfrm>
            <a:off x="0" y="0"/>
            <a:ext cx="85343" cy="309372"/>
          </a:xfrm>
          <a:prstGeom prst="rect">
            <a:avLst/>
          </a:prstGeom>
          <a:noFill/>
          <a:ln>
            <a:noFill/>
          </a:ln>
          <a:effectLst/>
        </xdr:spPr>
      </xdr:pic>
      <xdr:pic>
        <xdr:nvPicPr>
          <xdr:cNvPr id="100" name="image13.png" descr=" "/>
          <xdr:cNvPicPr/>
        </xdr:nvPicPr>
        <xdr:blipFill>
          <a:blip r:embed="rId24"/>
          <a:srcRect/>
          <a:stretch>
            <a:fillRect/>
          </a:stretch>
        </xdr:blipFill>
        <xdr:spPr>
          <a:xfrm>
            <a:off x="0" y="0"/>
            <a:ext cx="68580" cy="370332"/>
          </a:xfrm>
          <a:prstGeom prst="rect">
            <a:avLst/>
          </a:prstGeom>
          <a:noFill/>
          <a:ln>
            <a:noFill/>
          </a:ln>
          <a:effectLst/>
        </xdr:spPr>
      </xdr:pic>
    </xdr:grpSp>
    <xdr:clientData/>
  </xdr:twoCellAnchor>
  <xdr:twoCellAnchor>
    <xdr:from>
      <xdr:col>4</xdr:col>
      <xdr:colOff>149851</xdr:colOff>
      <xdr:row>216</xdr:row>
      <xdr:rowOff>0</xdr:rowOff>
    </xdr:from>
    <xdr:to>
      <xdr:col>4</xdr:col>
      <xdr:colOff>216577</xdr:colOff>
      <xdr:row>217</xdr:row>
      <xdr:rowOff>12501</xdr:rowOff>
    </xdr:to>
    <xdr:pic>
      <xdr:nvPicPr>
        <xdr:cNvPr id="101" name="image12.png" descr=" "/>
        <xdr:cNvPicPr/>
      </xdr:nvPicPr>
      <xdr:blipFill>
        <a:blip r:embed="rId5"/>
        <a:srcRect/>
        <a:stretch>
          <a:fillRect/>
        </a:stretch>
      </xdr:blipFill>
      <xdr:spPr>
        <a:xfrm>
          <a:off x="4445000" y="88693625"/>
          <a:ext cx="67310" cy="393065"/>
        </a:xfrm>
        <a:prstGeom prst="rect">
          <a:avLst/>
        </a:prstGeom>
        <a:noFill/>
        <a:ln>
          <a:noFill/>
        </a:ln>
        <a:effectLst/>
      </xdr:spPr>
    </xdr:pic>
    <xdr:clientData/>
  </xdr:twoCellAnchor>
  <xdr:twoCellAnchor>
    <xdr:from>
      <xdr:col>3</xdr:col>
      <xdr:colOff>541160</xdr:colOff>
      <xdr:row>216</xdr:row>
      <xdr:rowOff>0</xdr:rowOff>
    </xdr:from>
    <xdr:to>
      <xdr:col>4</xdr:col>
      <xdr:colOff>143630</xdr:colOff>
      <xdr:row>217</xdr:row>
      <xdr:rowOff>12501</xdr:rowOff>
    </xdr:to>
    <xdr:pic>
      <xdr:nvPicPr>
        <xdr:cNvPr id="102" name="image5.png" descr=" "/>
        <xdr:cNvPicPr/>
      </xdr:nvPicPr>
      <xdr:blipFill>
        <a:blip r:embed="rId1"/>
        <a:srcRect/>
        <a:stretch>
          <a:fillRect/>
        </a:stretch>
      </xdr:blipFill>
      <xdr:spPr>
        <a:xfrm>
          <a:off x="4295775" y="88693625"/>
          <a:ext cx="143510" cy="393065"/>
        </a:xfrm>
        <a:prstGeom prst="rect">
          <a:avLst/>
        </a:prstGeom>
        <a:noFill/>
        <a:ln>
          <a:noFill/>
        </a:ln>
        <a:effectLst/>
      </xdr:spPr>
    </xdr:pic>
    <xdr:clientData/>
  </xdr:twoCellAnchor>
  <xdr:twoCellAnchor>
    <xdr:from>
      <xdr:col>4</xdr:col>
      <xdr:colOff>250505</xdr:colOff>
      <xdr:row>216</xdr:row>
      <xdr:rowOff>25003</xdr:rowOff>
    </xdr:from>
    <xdr:to>
      <xdr:col>4</xdr:col>
      <xdr:colOff>408273</xdr:colOff>
      <xdr:row>216</xdr:row>
      <xdr:rowOff>177403</xdr:rowOff>
    </xdr:to>
    <xdr:pic>
      <xdr:nvPicPr>
        <xdr:cNvPr id="103" name="image43.png" descr=" "/>
        <xdr:cNvPicPr/>
      </xdr:nvPicPr>
      <xdr:blipFill>
        <a:blip r:embed="rId25"/>
        <a:srcRect/>
        <a:stretch>
          <a:fillRect/>
        </a:stretch>
      </xdr:blipFill>
      <xdr:spPr>
        <a:xfrm>
          <a:off x="4545965" y="88718390"/>
          <a:ext cx="157480" cy="152400"/>
        </a:xfrm>
        <a:prstGeom prst="rect">
          <a:avLst/>
        </a:prstGeom>
        <a:noFill/>
        <a:ln>
          <a:noFill/>
        </a:ln>
        <a:effectLst/>
      </xdr:spPr>
    </xdr:pic>
    <xdr:clientData/>
  </xdr:twoCellAnchor>
  <xdr:twoCellAnchor>
    <xdr:from>
      <xdr:col>4</xdr:col>
      <xdr:colOff>135714</xdr:colOff>
      <xdr:row>216</xdr:row>
      <xdr:rowOff>25003</xdr:rowOff>
    </xdr:from>
    <xdr:to>
      <xdr:col>4</xdr:col>
      <xdr:colOff>193958</xdr:colOff>
      <xdr:row>216</xdr:row>
      <xdr:rowOff>177403</xdr:rowOff>
    </xdr:to>
    <xdr:pic>
      <xdr:nvPicPr>
        <xdr:cNvPr id="104" name="image12.png" descr=" "/>
        <xdr:cNvPicPr/>
      </xdr:nvPicPr>
      <xdr:blipFill>
        <a:blip r:embed="rId5"/>
        <a:srcRect/>
        <a:stretch>
          <a:fillRect/>
        </a:stretch>
      </xdr:blipFill>
      <xdr:spPr>
        <a:xfrm>
          <a:off x="4431030" y="88718390"/>
          <a:ext cx="58420" cy="152400"/>
        </a:xfrm>
        <a:prstGeom prst="rect">
          <a:avLst/>
        </a:prstGeom>
        <a:noFill/>
        <a:ln>
          <a:noFill/>
        </a:ln>
        <a:effectLst/>
      </xdr:spPr>
    </xdr:pic>
    <xdr:clientData/>
  </xdr:twoCellAnchor>
  <xdr:twoCellAnchor>
    <xdr:from>
      <xdr:col>1</xdr:col>
      <xdr:colOff>363035</xdr:colOff>
      <xdr:row>218</xdr:row>
      <xdr:rowOff>101203</xdr:rowOff>
    </xdr:from>
    <xdr:to>
      <xdr:col>1</xdr:col>
      <xdr:colOff>433154</xdr:colOff>
      <xdr:row>221</xdr:row>
      <xdr:rowOff>215503</xdr:rowOff>
    </xdr:to>
    <xdr:pic>
      <xdr:nvPicPr>
        <xdr:cNvPr id="105" name="image4.png" descr=" "/>
        <xdr:cNvPicPr/>
      </xdr:nvPicPr>
      <xdr:blipFill>
        <a:blip r:embed="rId3"/>
        <a:srcRect/>
        <a:stretch>
          <a:fillRect/>
        </a:stretch>
      </xdr:blipFill>
      <xdr:spPr>
        <a:xfrm>
          <a:off x="812800" y="89556590"/>
          <a:ext cx="70485" cy="1257300"/>
        </a:xfrm>
        <a:prstGeom prst="rect">
          <a:avLst/>
        </a:prstGeom>
        <a:noFill/>
        <a:ln>
          <a:noFill/>
        </a:ln>
        <a:effectLst/>
      </xdr:spPr>
    </xdr:pic>
    <xdr:clientData/>
  </xdr:twoCellAnchor>
  <xdr:twoCellAnchor>
    <xdr:from>
      <xdr:col>0</xdr:col>
      <xdr:colOff>183214</xdr:colOff>
      <xdr:row>218</xdr:row>
      <xdr:rowOff>101203</xdr:rowOff>
    </xdr:from>
    <xdr:to>
      <xdr:col>0</xdr:col>
      <xdr:colOff>288392</xdr:colOff>
      <xdr:row>218</xdr:row>
      <xdr:rowOff>101203</xdr:rowOff>
    </xdr:to>
    <xdr:pic>
      <xdr:nvPicPr>
        <xdr:cNvPr id="106" name="image44.png" descr=" "/>
        <xdr:cNvPicPr/>
      </xdr:nvPicPr>
      <xdr:blipFill>
        <a:blip r:embed="rId26"/>
        <a:srcRect/>
        <a:stretch>
          <a:fillRect/>
        </a:stretch>
      </xdr:blipFill>
      <xdr:spPr>
        <a:xfrm>
          <a:off x="182880" y="89556590"/>
          <a:ext cx="105410" cy="0"/>
        </a:xfrm>
        <a:prstGeom prst="rect">
          <a:avLst/>
        </a:prstGeom>
        <a:noFill/>
        <a:ln>
          <a:noFill/>
        </a:ln>
        <a:effectLst/>
      </xdr:spPr>
    </xdr:pic>
    <xdr:clientData/>
  </xdr:twoCellAnchor>
  <xdr:twoCellAnchor>
    <xdr:from>
      <xdr:col>4</xdr:col>
      <xdr:colOff>149851</xdr:colOff>
      <xdr:row>218</xdr:row>
      <xdr:rowOff>101203</xdr:rowOff>
    </xdr:from>
    <xdr:to>
      <xdr:col>4</xdr:col>
      <xdr:colOff>214880</xdr:colOff>
      <xdr:row>218</xdr:row>
      <xdr:rowOff>101203</xdr:rowOff>
    </xdr:to>
    <xdr:pic>
      <xdr:nvPicPr>
        <xdr:cNvPr id="107" name="image12.png" descr=" "/>
        <xdr:cNvPicPr/>
      </xdr:nvPicPr>
      <xdr:blipFill>
        <a:blip r:embed="rId5"/>
        <a:srcRect/>
        <a:stretch>
          <a:fillRect/>
        </a:stretch>
      </xdr:blipFill>
      <xdr:spPr>
        <a:xfrm>
          <a:off x="4445000" y="89556590"/>
          <a:ext cx="65405" cy="0"/>
        </a:xfrm>
        <a:prstGeom prst="rect">
          <a:avLst/>
        </a:prstGeom>
        <a:noFill/>
        <a:ln>
          <a:noFill/>
        </a:ln>
        <a:effectLst/>
      </xdr:spPr>
    </xdr:pic>
    <xdr:clientData/>
  </xdr:twoCellAnchor>
  <xdr:twoCellAnchor>
    <xdr:from>
      <xdr:col>1</xdr:col>
      <xdr:colOff>148154</xdr:colOff>
      <xdr:row>218</xdr:row>
      <xdr:rowOff>101203</xdr:rowOff>
    </xdr:from>
    <xdr:to>
      <xdr:col>1</xdr:col>
      <xdr:colOff>287827</xdr:colOff>
      <xdr:row>218</xdr:row>
      <xdr:rowOff>101203</xdr:rowOff>
    </xdr:to>
    <xdr:pic>
      <xdr:nvPicPr>
        <xdr:cNvPr id="108" name="image45.png" descr=" "/>
        <xdr:cNvPicPr/>
      </xdr:nvPicPr>
      <xdr:blipFill>
        <a:blip r:embed="rId27"/>
        <a:srcRect/>
        <a:stretch>
          <a:fillRect/>
        </a:stretch>
      </xdr:blipFill>
      <xdr:spPr>
        <a:xfrm>
          <a:off x="598170" y="89556590"/>
          <a:ext cx="139700" cy="0"/>
        </a:xfrm>
        <a:prstGeom prst="rect">
          <a:avLst/>
        </a:prstGeom>
        <a:noFill/>
        <a:ln>
          <a:noFill/>
        </a:ln>
        <a:effectLst/>
      </xdr:spPr>
    </xdr:pic>
    <xdr:clientData/>
  </xdr:twoCellAnchor>
  <xdr:twoCellAnchor>
    <xdr:from>
      <xdr:col>1</xdr:col>
      <xdr:colOff>369255</xdr:colOff>
      <xdr:row>218</xdr:row>
      <xdr:rowOff>101203</xdr:rowOff>
    </xdr:from>
    <xdr:to>
      <xdr:col>1</xdr:col>
      <xdr:colOff>477826</xdr:colOff>
      <xdr:row>218</xdr:row>
      <xdr:rowOff>101203</xdr:rowOff>
    </xdr:to>
    <xdr:pic>
      <xdr:nvPicPr>
        <xdr:cNvPr id="109" name="image46.png" descr=" "/>
        <xdr:cNvPicPr/>
      </xdr:nvPicPr>
      <xdr:blipFill>
        <a:blip r:embed="rId28"/>
        <a:srcRect/>
        <a:stretch>
          <a:fillRect/>
        </a:stretch>
      </xdr:blipFill>
      <xdr:spPr>
        <a:xfrm>
          <a:off x="819150" y="89556590"/>
          <a:ext cx="108585" cy="0"/>
        </a:xfrm>
        <a:prstGeom prst="rect">
          <a:avLst/>
        </a:prstGeom>
        <a:noFill/>
        <a:ln>
          <a:noFill/>
        </a:ln>
        <a:effectLst/>
      </xdr:spPr>
    </xdr:pic>
    <xdr:clientData/>
  </xdr:twoCellAnchor>
  <xdr:twoCellAnchor>
    <xdr:from>
      <xdr:col>4</xdr:col>
      <xdr:colOff>281041</xdr:colOff>
      <xdr:row>218</xdr:row>
      <xdr:rowOff>101203</xdr:rowOff>
    </xdr:from>
    <xdr:to>
      <xdr:col>4</xdr:col>
      <xdr:colOff>519672</xdr:colOff>
      <xdr:row>218</xdr:row>
      <xdr:rowOff>101203</xdr:rowOff>
    </xdr:to>
    <xdr:pic>
      <xdr:nvPicPr>
        <xdr:cNvPr id="110" name="image47.png" descr=" "/>
        <xdr:cNvPicPr/>
      </xdr:nvPicPr>
      <xdr:blipFill>
        <a:blip r:embed="rId29"/>
        <a:srcRect/>
        <a:stretch>
          <a:fillRect/>
        </a:stretch>
      </xdr:blipFill>
      <xdr:spPr>
        <a:xfrm>
          <a:off x="4576445" y="89556590"/>
          <a:ext cx="238760" cy="0"/>
        </a:xfrm>
        <a:prstGeom prst="rect">
          <a:avLst/>
        </a:prstGeom>
        <a:noFill/>
        <a:ln>
          <a:noFill/>
        </a:ln>
        <a:effectLst/>
      </xdr:spPr>
    </xdr:pic>
    <xdr:clientData/>
  </xdr:twoCellAnchor>
  <xdr:twoCellAnchor>
    <xdr:from>
      <xdr:col>3</xdr:col>
      <xdr:colOff>541160</xdr:colOff>
      <xdr:row>218</xdr:row>
      <xdr:rowOff>101203</xdr:rowOff>
    </xdr:from>
    <xdr:to>
      <xdr:col>4</xdr:col>
      <xdr:colOff>143630</xdr:colOff>
      <xdr:row>218</xdr:row>
      <xdr:rowOff>101203</xdr:rowOff>
    </xdr:to>
    <xdr:pic>
      <xdr:nvPicPr>
        <xdr:cNvPr id="111" name="image44.png" descr=" "/>
        <xdr:cNvPicPr/>
      </xdr:nvPicPr>
      <xdr:blipFill>
        <a:blip r:embed="rId26"/>
        <a:srcRect/>
        <a:stretch>
          <a:fillRect/>
        </a:stretch>
      </xdr:blipFill>
      <xdr:spPr>
        <a:xfrm>
          <a:off x="4295775" y="89556590"/>
          <a:ext cx="143510" cy="0"/>
        </a:xfrm>
        <a:prstGeom prst="rect">
          <a:avLst/>
        </a:prstGeom>
        <a:noFill/>
        <a:ln>
          <a:noFill/>
        </a:ln>
        <a:effectLst/>
      </xdr:spPr>
    </xdr:pic>
    <xdr:clientData/>
  </xdr:twoCellAnchor>
  <xdr:twoCellAnchor>
    <xdr:from>
      <xdr:col>4</xdr:col>
      <xdr:colOff>149851</xdr:colOff>
      <xdr:row>218</xdr:row>
      <xdr:rowOff>101203</xdr:rowOff>
    </xdr:from>
    <xdr:to>
      <xdr:col>4</xdr:col>
      <xdr:colOff>214880</xdr:colOff>
      <xdr:row>218</xdr:row>
      <xdr:rowOff>101203</xdr:rowOff>
    </xdr:to>
    <xdr:pic>
      <xdr:nvPicPr>
        <xdr:cNvPr id="112" name="image12.png" descr=" "/>
        <xdr:cNvPicPr/>
      </xdr:nvPicPr>
      <xdr:blipFill>
        <a:blip r:embed="rId5"/>
        <a:srcRect/>
        <a:stretch>
          <a:fillRect/>
        </a:stretch>
      </xdr:blipFill>
      <xdr:spPr>
        <a:xfrm>
          <a:off x="4445000" y="89556590"/>
          <a:ext cx="65405" cy="0"/>
        </a:xfrm>
        <a:prstGeom prst="rect">
          <a:avLst/>
        </a:prstGeom>
        <a:noFill/>
        <a:ln>
          <a:noFill/>
        </a:ln>
        <a:effectLst/>
      </xdr:spPr>
    </xdr:pic>
    <xdr:clientData/>
  </xdr:twoCellAnchor>
  <xdr:twoCellAnchor>
    <xdr:from>
      <xdr:col>1</xdr:col>
      <xdr:colOff>363035</xdr:colOff>
      <xdr:row>218</xdr:row>
      <xdr:rowOff>101203</xdr:rowOff>
    </xdr:from>
    <xdr:to>
      <xdr:col>1</xdr:col>
      <xdr:colOff>433154</xdr:colOff>
      <xdr:row>221</xdr:row>
      <xdr:rowOff>215503</xdr:rowOff>
    </xdr:to>
    <xdr:pic>
      <xdr:nvPicPr>
        <xdr:cNvPr id="113" name="image4.png" descr=" "/>
        <xdr:cNvPicPr/>
      </xdr:nvPicPr>
      <xdr:blipFill>
        <a:blip r:embed="rId3"/>
        <a:srcRect/>
        <a:stretch>
          <a:fillRect/>
        </a:stretch>
      </xdr:blipFill>
      <xdr:spPr>
        <a:xfrm>
          <a:off x="812800" y="89556590"/>
          <a:ext cx="70485" cy="1257300"/>
        </a:xfrm>
        <a:prstGeom prst="rect">
          <a:avLst/>
        </a:prstGeom>
        <a:noFill/>
        <a:ln>
          <a:noFill/>
        </a:ln>
        <a:effectLst/>
      </xdr:spPr>
    </xdr:pic>
    <xdr:clientData/>
  </xdr:twoCellAnchor>
  <xdr:twoCellAnchor>
    <xdr:from>
      <xdr:col>13</xdr:col>
      <xdr:colOff>262946</xdr:colOff>
      <xdr:row>218</xdr:row>
      <xdr:rowOff>88701</xdr:rowOff>
    </xdr:from>
    <xdr:to>
      <xdr:col>13</xdr:col>
      <xdr:colOff>308749</xdr:colOff>
      <xdr:row>222</xdr:row>
      <xdr:rowOff>50601</xdr:rowOff>
    </xdr:to>
    <xdr:pic>
      <xdr:nvPicPr>
        <xdr:cNvPr id="114" name="image48.png" descr=" "/>
        <xdr:cNvPicPr/>
      </xdr:nvPicPr>
      <xdr:blipFill>
        <a:blip r:embed="rId30"/>
        <a:srcRect/>
        <a:stretch>
          <a:fillRect/>
        </a:stretch>
      </xdr:blipFill>
      <xdr:spPr>
        <a:xfrm>
          <a:off x="18225135" y="89543890"/>
          <a:ext cx="45720" cy="1485900"/>
        </a:xfrm>
        <a:prstGeom prst="rect">
          <a:avLst/>
        </a:prstGeom>
        <a:noFill/>
        <a:ln>
          <a:noFill/>
        </a:ln>
        <a:effectLst/>
      </xdr:spPr>
    </xdr:pic>
    <xdr:clientData/>
  </xdr:twoCellAnchor>
  <xdr:twoCellAnchor>
    <xdr:from>
      <xdr:col>1</xdr:col>
      <xdr:colOff>565</xdr:colOff>
      <xdr:row>218</xdr:row>
      <xdr:rowOff>101203</xdr:rowOff>
    </xdr:from>
    <xdr:to>
      <xdr:col>1</xdr:col>
      <xdr:colOff>67291</xdr:colOff>
      <xdr:row>218</xdr:row>
      <xdr:rowOff>101203</xdr:rowOff>
    </xdr:to>
    <xdr:pic>
      <xdr:nvPicPr>
        <xdr:cNvPr id="116" name="image49.png" descr=" "/>
        <xdr:cNvPicPr/>
      </xdr:nvPicPr>
      <xdr:blipFill>
        <a:blip r:embed="rId31"/>
        <a:srcRect/>
        <a:stretch>
          <a:fillRect/>
        </a:stretch>
      </xdr:blipFill>
      <xdr:spPr>
        <a:xfrm>
          <a:off x="450215" y="89556590"/>
          <a:ext cx="66675" cy="0"/>
        </a:xfrm>
        <a:prstGeom prst="rect">
          <a:avLst/>
        </a:prstGeom>
        <a:noFill/>
        <a:ln>
          <a:noFill/>
        </a:ln>
        <a:effectLst/>
      </xdr:spPr>
    </xdr:pic>
    <xdr:clientData/>
  </xdr:twoCellAnchor>
  <xdr:twoCellAnchor>
    <xdr:from>
      <xdr:col>4</xdr:col>
      <xdr:colOff>565</xdr:colOff>
      <xdr:row>218</xdr:row>
      <xdr:rowOff>101203</xdr:rowOff>
    </xdr:from>
    <xdr:to>
      <xdr:col>4</xdr:col>
      <xdr:colOff>71249</xdr:colOff>
      <xdr:row>218</xdr:row>
      <xdr:rowOff>101203</xdr:rowOff>
    </xdr:to>
    <xdr:pic>
      <xdr:nvPicPr>
        <xdr:cNvPr id="117" name="image49.png" descr=" "/>
        <xdr:cNvPicPr/>
      </xdr:nvPicPr>
      <xdr:blipFill>
        <a:blip r:embed="rId31"/>
        <a:srcRect/>
        <a:stretch>
          <a:fillRect/>
        </a:stretch>
      </xdr:blipFill>
      <xdr:spPr>
        <a:xfrm>
          <a:off x="4295775" y="89556590"/>
          <a:ext cx="71120" cy="0"/>
        </a:xfrm>
        <a:prstGeom prst="rect">
          <a:avLst/>
        </a:prstGeom>
        <a:noFill/>
        <a:ln>
          <a:noFill/>
        </a:ln>
        <a:effectLst/>
      </xdr:spPr>
    </xdr:pic>
    <xdr:clientData/>
  </xdr:twoCellAnchor>
  <xdr:twoCellAnchor>
    <xdr:from>
      <xdr:col>1</xdr:col>
      <xdr:colOff>140803</xdr:colOff>
      <xdr:row>248</xdr:row>
      <xdr:rowOff>0</xdr:rowOff>
    </xdr:from>
    <xdr:to>
      <xdr:col>1</xdr:col>
      <xdr:colOff>280475</xdr:colOff>
      <xdr:row>248</xdr:row>
      <xdr:rowOff>0</xdr:rowOff>
    </xdr:to>
    <xdr:pic>
      <xdr:nvPicPr>
        <xdr:cNvPr id="119" name="image51.png" descr=" "/>
        <xdr:cNvPicPr/>
      </xdr:nvPicPr>
      <xdr:blipFill>
        <a:blip r:embed="rId32"/>
        <a:srcRect/>
        <a:stretch>
          <a:fillRect/>
        </a:stretch>
      </xdr:blipFill>
      <xdr:spPr>
        <a:xfrm>
          <a:off x="590550" y="101596825"/>
          <a:ext cx="139700" cy="0"/>
        </a:xfrm>
        <a:prstGeom prst="rect">
          <a:avLst/>
        </a:prstGeom>
        <a:noFill/>
        <a:ln>
          <a:noFill/>
        </a:ln>
        <a:effectLst/>
      </xdr:spPr>
    </xdr:pic>
    <xdr:clientData/>
  </xdr:twoCellAnchor>
  <xdr:twoCellAnchor>
    <xdr:from>
      <xdr:col>0</xdr:col>
      <xdr:colOff>183214</xdr:colOff>
      <xdr:row>248</xdr:row>
      <xdr:rowOff>0</xdr:rowOff>
    </xdr:from>
    <xdr:to>
      <xdr:col>0</xdr:col>
      <xdr:colOff>288392</xdr:colOff>
      <xdr:row>248</xdr:row>
      <xdr:rowOff>0</xdr:rowOff>
    </xdr:to>
    <xdr:pic>
      <xdr:nvPicPr>
        <xdr:cNvPr id="120" name="image52.png" descr=" "/>
        <xdr:cNvPicPr/>
      </xdr:nvPicPr>
      <xdr:blipFill>
        <a:blip r:embed="rId33"/>
        <a:srcRect/>
        <a:stretch>
          <a:fillRect/>
        </a:stretch>
      </xdr:blipFill>
      <xdr:spPr>
        <a:xfrm>
          <a:off x="182880" y="101596825"/>
          <a:ext cx="105410" cy="0"/>
        </a:xfrm>
        <a:prstGeom prst="rect">
          <a:avLst/>
        </a:prstGeom>
        <a:noFill/>
        <a:ln>
          <a:noFill/>
        </a:ln>
        <a:effectLst/>
      </xdr:spPr>
    </xdr:pic>
    <xdr:clientData/>
  </xdr:twoCellAnchor>
  <xdr:twoCellAnchor>
    <xdr:from>
      <xdr:col>4</xdr:col>
      <xdr:colOff>149851</xdr:colOff>
      <xdr:row>248</xdr:row>
      <xdr:rowOff>0</xdr:rowOff>
    </xdr:from>
    <xdr:to>
      <xdr:col>4</xdr:col>
      <xdr:colOff>216577</xdr:colOff>
      <xdr:row>248</xdr:row>
      <xdr:rowOff>0</xdr:rowOff>
    </xdr:to>
    <xdr:pic>
      <xdr:nvPicPr>
        <xdr:cNvPr id="121" name="image12.png" descr=" "/>
        <xdr:cNvPicPr/>
      </xdr:nvPicPr>
      <xdr:blipFill>
        <a:blip r:embed="rId5"/>
        <a:srcRect/>
        <a:stretch>
          <a:fillRect/>
        </a:stretch>
      </xdr:blipFill>
      <xdr:spPr>
        <a:xfrm>
          <a:off x="4445000" y="101596825"/>
          <a:ext cx="67310" cy="0"/>
        </a:xfrm>
        <a:prstGeom prst="rect">
          <a:avLst/>
        </a:prstGeom>
        <a:noFill/>
        <a:ln>
          <a:noFill/>
        </a:ln>
        <a:effectLst/>
      </xdr:spPr>
    </xdr:pic>
    <xdr:clientData/>
  </xdr:twoCellAnchor>
  <xdr:twoCellAnchor>
    <xdr:from>
      <xdr:col>1</xdr:col>
      <xdr:colOff>360207</xdr:colOff>
      <xdr:row>248</xdr:row>
      <xdr:rowOff>0</xdr:rowOff>
    </xdr:from>
    <xdr:to>
      <xdr:col>1</xdr:col>
      <xdr:colOff>471041</xdr:colOff>
      <xdr:row>248</xdr:row>
      <xdr:rowOff>0</xdr:rowOff>
    </xdr:to>
    <xdr:pic>
      <xdr:nvPicPr>
        <xdr:cNvPr id="122" name="image53.png" descr=" "/>
        <xdr:cNvPicPr/>
      </xdr:nvPicPr>
      <xdr:blipFill>
        <a:blip r:embed="rId34"/>
        <a:srcRect/>
        <a:stretch>
          <a:fillRect/>
        </a:stretch>
      </xdr:blipFill>
      <xdr:spPr>
        <a:xfrm>
          <a:off x="810260" y="101596825"/>
          <a:ext cx="110490" cy="0"/>
        </a:xfrm>
        <a:prstGeom prst="rect">
          <a:avLst/>
        </a:prstGeom>
        <a:noFill/>
        <a:ln>
          <a:noFill/>
        </a:ln>
        <a:effectLst/>
      </xdr:spPr>
    </xdr:pic>
    <xdr:clientData/>
  </xdr:twoCellAnchor>
  <xdr:twoCellAnchor>
    <xdr:from>
      <xdr:col>4</xdr:col>
      <xdr:colOff>279344</xdr:colOff>
      <xdr:row>248</xdr:row>
      <xdr:rowOff>0</xdr:rowOff>
    </xdr:from>
    <xdr:to>
      <xdr:col>4</xdr:col>
      <xdr:colOff>517975</xdr:colOff>
      <xdr:row>248</xdr:row>
      <xdr:rowOff>0</xdr:rowOff>
    </xdr:to>
    <xdr:pic>
      <xdr:nvPicPr>
        <xdr:cNvPr id="123" name="image54.png" descr=" "/>
        <xdr:cNvPicPr/>
      </xdr:nvPicPr>
      <xdr:blipFill>
        <a:blip r:embed="rId35"/>
        <a:srcRect/>
        <a:stretch>
          <a:fillRect/>
        </a:stretch>
      </xdr:blipFill>
      <xdr:spPr>
        <a:xfrm>
          <a:off x="4574540" y="101596825"/>
          <a:ext cx="238760" cy="0"/>
        </a:xfrm>
        <a:prstGeom prst="rect">
          <a:avLst/>
        </a:prstGeom>
        <a:noFill/>
        <a:ln>
          <a:noFill/>
        </a:ln>
        <a:effectLst/>
      </xdr:spPr>
    </xdr:pic>
    <xdr:clientData/>
  </xdr:twoCellAnchor>
  <xdr:twoCellAnchor>
    <xdr:from>
      <xdr:col>3</xdr:col>
      <xdr:colOff>541160</xdr:colOff>
      <xdr:row>248</xdr:row>
      <xdr:rowOff>0</xdr:rowOff>
    </xdr:from>
    <xdr:to>
      <xdr:col>4</xdr:col>
      <xdr:colOff>143630</xdr:colOff>
      <xdr:row>248</xdr:row>
      <xdr:rowOff>0</xdr:rowOff>
    </xdr:to>
    <xdr:pic>
      <xdr:nvPicPr>
        <xdr:cNvPr id="124" name="image52.png" descr=" "/>
        <xdr:cNvPicPr/>
      </xdr:nvPicPr>
      <xdr:blipFill>
        <a:blip r:embed="rId33"/>
        <a:srcRect/>
        <a:stretch>
          <a:fillRect/>
        </a:stretch>
      </xdr:blipFill>
      <xdr:spPr>
        <a:xfrm>
          <a:off x="4295775" y="101596825"/>
          <a:ext cx="143510" cy="0"/>
        </a:xfrm>
        <a:prstGeom prst="rect">
          <a:avLst/>
        </a:prstGeom>
        <a:noFill/>
        <a:ln>
          <a:noFill/>
        </a:ln>
        <a:effectLst/>
      </xdr:spPr>
    </xdr:pic>
    <xdr:clientData/>
  </xdr:twoCellAnchor>
  <xdr:twoCellAnchor>
    <xdr:from>
      <xdr:col>0</xdr:col>
      <xdr:colOff>183214</xdr:colOff>
      <xdr:row>222</xdr:row>
      <xdr:rowOff>12501</xdr:rowOff>
    </xdr:from>
    <xdr:to>
      <xdr:col>0</xdr:col>
      <xdr:colOff>271428</xdr:colOff>
      <xdr:row>222</xdr:row>
      <xdr:rowOff>126801</xdr:rowOff>
    </xdr:to>
    <xdr:pic>
      <xdr:nvPicPr>
        <xdr:cNvPr id="125" name="image20.png" descr=" "/>
        <xdr:cNvPicPr/>
      </xdr:nvPicPr>
      <xdr:blipFill>
        <a:blip r:embed="rId36"/>
        <a:srcRect/>
        <a:stretch>
          <a:fillRect/>
        </a:stretch>
      </xdr:blipFill>
      <xdr:spPr>
        <a:xfrm>
          <a:off x="182880" y="90991690"/>
          <a:ext cx="88265" cy="114300"/>
        </a:xfrm>
        <a:prstGeom prst="rect">
          <a:avLst/>
        </a:prstGeom>
        <a:noFill/>
        <a:ln>
          <a:noFill/>
        </a:ln>
        <a:effectLst/>
      </xdr:spPr>
    </xdr:pic>
    <xdr:clientData/>
  </xdr:twoCellAnchor>
  <xdr:twoCellAnchor>
    <xdr:from>
      <xdr:col>0</xdr:col>
      <xdr:colOff>183214</xdr:colOff>
      <xdr:row>223</xdr:row>
      <xdr:rowOff>12501</xdr:rowOff>
    </xdr:from>
    <xdr:to>
      <xdr:col>0</xdr:col>
      <xdr:colOff>271428</xdr:colOff>
      <xdr:row>226</xdr:row>
      <xdr:rowOff>25003</xdr:rowOff>
    </xdr:to>
    <xdr:pic>
      <xdr:nvPicPr>
        <xdr:cNvPr id="126" name="image20.png" descr=" "/>
        <xdr:cNvPicPr/>
      </xdr:nvPicPr>
      <xdr:blipFill>
        <a:blip r:embed="rId36"/>
        <a:srcRect/>
        <a:stretch>
          <a:fillRect/>
        </a:stretch>
      </xdr:blipFill>
      <xdr:spPr>
        <a:xfrm>
          <a:off x="182880" y="91372690"/>
          <a:ext cx="88265" cy="1155700"/>
        </a:xfrm>
        <a:prstGeom prst="rect">
          <a:avLst/>
        </a:prstGeom>
        <a:noFill/>
        <a:ln>
          <a:noFill/>
        </a:ln>
        <a:effectLst/>
      </xdr:spPr>
    </xdr:pic>
    <xdr:clientData/>
  </xdr:twoCellAnchor>
  <xdr:twoCellAnchor>
    <xdr:from>
      <xdr:col>1</xdr:col>
      <xdr:colOff>364731</xdr:colOff>
      <xdr:row>248</xdr:row>
      <xdr:rowOff>0</xdr:rowOff>
    </xdr:from>
    <xdr:to>
      <xdr:col>1</xdr:col>
      <xdr:colOff>433154</xdr:colOff>
      <xdr:row>248</xdr:row>
      <xdr:rowOff>114300</xdr:rowOff>
    </xdr:to>
    <xdr:pic>
      <xdr:nvPicPr>
        <xdr:cNvPr id="127" name="image5.png" descr=" "/>
        <xdr:cNvPicPr/>
      </xdr:nvPicPr>
      <xdr:blipFill>
        <a:blip r:embed="rId1"/>
        <a:srcRect/>
        <a:stretch>
          <a:fillRect/>
        </a:stretch>
      </xdr:blipFill>
      <xdr:spPr>
        <a:xfrm>
          <a:off x="814705" y="101596825"/>
          <a:ext cx="68580" cy="114300"/>
        </a:xfrm>
        <a:prstGeom prst="rect">
          <a:avLst/>
        </a:prstGeom>
        <a:noFill/>
        <a:ln>
          <a:noFill/>
        </a:ln>
        <a:effectLst/>
      </xdr:spPr>
    </xdr:pic>
    <xdr:clientData/>
  </xdr:twoCellAnchor>
  <xdr:twoCellAnchor>
    <xdr:from>
      <xdr:col>1</xdr:col>
      <xdr:colOff>148154</xdr:colOff>
      <xdr:row>248</xdr:row>
      <xdr:rowOff>0</xdr:rowOff>
    </xdr:from>
    <xdr:to>
      <xdr:col>1</xdr:col>
      <xdr:colOff>287827</xdr:colOff>
      <xdr:row>248</xdr:row>
      <xdr:rowOff>0</xdr:rowOff>
    </xdr:to>
    <xdr:pic>
      <xdr:nvPicPr>
        <xdr:cNvPr id="128" name="image51.png" descr=" "/>
        <xdr:cNvPicPr/>
      </xdr:nvPicPr>
      <xdr:blipFill>
        <a:blip r:embed="rId32"/>
        <a:srcRect/>
        <a:stretch>
          <a:fillRect/>
        </a:stretch>
      </xdr:blipFill>
      <xdr:spPr>
        <a:xfrm>
          <a:off x="598170" y="101596825"/>
          <a:ext cx="139700" cy="0"/>
        </a:xfrm>
        <a:prstGeom prst="rect">
          <a:avLst/>
        </a:prstGeom>
        <a:noFill/>
        <a:ln>
          <a:noFill/>
        </a:ln>
        <a:effectLst/>
      </xdr:spPr>
    </xdr:pic>
    <xdr:clientData/>
  </xdr:twoCellAnchor>
  <xdr:twoCellAnchor>
    <xdr:from>
      <xdr:col>0</xdr:col>
      <xdr:colOff>183214</xdr:colOff>
      <xdr:row>248</xdr:row>
      <xdr:rowOff>0</xdr:rowOff>
    </xdr:from>
    <xdr:to>
      <xdr:col>0</xdr:col>
      <xdr:colOff>288392</xdr:colOff>
      <xdr:row>248</xdr:row>
      <xdr:rowOff>0</xdr:rowOff>
    </xdr:to>
    <xdr:pic>
      <xdr:nvPicPr>
        <xdr:cNvPr id="129" name="image52.png" descr=" "/>
        <xdr:cNvPicPr/>
      </xdr:nvPicPr>
      <xdr:blipFill>
        <a:blip r:embed="rId33"/>
        <a:srcRect/>
        <a:stretch>
          <a:fillRect/>
        </a:stretch>
      </xdr:blipFill>
      <xdr:spPr>
        <a:xfrm>
          <a:off x="182880" y="101596825"/>
          <a:ext cx="105410" cy="0"/>
        </a:xfrm>
        <a:prstGeom prst="rect">
          <a:avLst/>
        </a:prstGeom>
        <a:noFill/>
        <a:ln>
          <a:noFill/>
        </a:ln>
        <a:effectLst/>
      </xdr:spPr>
    </xdr:pic>
    <xdr:clientData/>
  </xdr:twoCellAnchor>
  <xdr:twoCellAnchor>
    <xdr:from>
      <xdr:col>4</xdr:col>
      <xdr:colOff>149851</xdr:colOff>
      <xdr:row>248</xdr:row>
      <xdr:rowOff>0</xdr:rowOff>
    </xdr:from>
    <xdr:to>
      <xdr:col>4</xdr:col>
      <xdr:colOff>216577</xdr:colOff>
      <xdr:row>248</xdr:row>
      <xdr:rowOff>0</xdr:rowOff>
    </xdr:to>
    <xdr:pic>
      <xdr:nvPicPr>
        <xdr:cNvPr id="130" name="image12.png" descr=" "/>
        <xdr:cNvPicPr/>
      </xdr:nvPicPr>
      <xdr:blipFill>
        <a:blip r:embed="rId5"/>
        <a:srcRect/>
        <a:stretch>
          <a:fillRect/>
        </a:stretch>
      </xdr:blipFill>
      <xdr:spPr>
        <a:xfrm>
          <a:off x="4445000" y="101596825"/>
          <a:ext cx="67310" cy="0"/>
        </a:xfrm>
        <a:prstGeom prst="rect">
          <a:avLst/>
        </a:prstGeom>
        <a:noFill/>
        <a:ln>
          <a:noFill/>
        </a:ln>
        <a:effectLst/>
      </xdr:spPr>
    </xdr:pic>
    <xdr:clientData/>
  </xdr:twoCellAnchor>
  <xdr:twoCellAnchor>
    <xdr:from>
      <xdr:col>1</xdr:col>
      <xdr:colOff>367559</xdr:colOff>
      <xdr:row>248</xdr:row>
      <xdr:rowOff>0</xdr:rowOff>
    </xdr:from>
    <xdr:to>
      <xdr:col>1</xdr:col>
      <xdr:colOff>478957</xdr:colOff>
      <xdr:row>248</xdr:row>
      <xdr:rowOff>0</xdr:rowOff>
    </xdr:to>
    <xdr:pic>
      <xdr:nvPicPr>
        <xdr:cNvPr id="131" name="image53.png" descr=" "/>
        <xdr:cNvPicPr/>
      </xdr:nvPicPr>
      <xdr:blipFill>
        <a:blip r:embed="rId34"/>
        <a:srcRect/>
        <a:stretch>
          <a:fillRect/>
        </a:stretch>
      </xdr:blipFill>
      <xdr:spPr>
        <a:xfrm>
          <a:off x="817245" y="101596825"/>
          <a:ext cx="111760" cy="0"/>
        </a:xfrm>
        <a:prstGeom prst="rect">
          <a:avLst/>
        </a:prstGeom>
        <a:noFill/>
        <a:ln>
          <a:noFill/>
        </a:ln>
        <a:effectLst/>
      </xdr:spPr>
    </xdr:pic>
    <xdr:clientData/>
  </xdr:twoCellAnchor>
  <xdr:twoCellAnchor>
    <xdr:from>
      <xdr:col>4</xdr:col>
      <xdr:colOff>279344</xdr:colOff>
      <xdr:row>248</xdr:row>
      <xdr:rowOff>0</xdr:rowOff>
    </xdr:from>
    <xdr:to>
      <xdr:col>4</xdr:col>
      <xdr:colOff>517975</xdr:colOff>
      <xdr:row>248</xdr:row>
      <xdr:rowOff>0</xdr:rowOff>
    </xdr:to>
    <xdr:pic>
      <xdr:nvPicPr>
        <xdr:cNvPr id="132" name="image54.png" descr=" "/>
        <xdr:cNvPicPr/>
      </xdr:nvPicPr>
      <xdr:blipFill>
        <a:blip r:embed="rId35"/>
        <a:srcRect/>
        <a:stretch>
          <a:fillRect/>
        </a:stretch>
      </xdr:blipFill>
      <xdr:spPr>
        <a:xfrm>
          <a:off x="4574540" y="101596825"/>
          <a:ext cx="238760" cy="0"/>
        </a:xfrm>
        <a:prstGeom prst="rect">
          <a:avLst/>
        </a:prstGeom>
        <a:noFill/>
        <a:ln>
          <a:noFill/>
        </a:ln>
        <a:effectLst/>
      </xdr:spPr>
    </xdr:pic>
    <xdr:clientData/>
  </xdr:twoCellAnchor>
  <xdr:twoCellAnchor>
    <xdr:from>
      <xdr:col>3</xdr:col>
      <xdr:colOff>541160</xdr:colOff>
      <xdr:row>248</xdr:row>
      <xdr:rowOff>0</xdr:rowOff>
    </xdr:from>
    <xdr:to>
      <xdr:col>4</xdr:col>
      <xdr:colOff>143630</xdr:colOff>
      <xdr:row>248</xdr:row>
      <xdr:rowOff>0</xdr:rowOff>
    </xdr:to>
    <xdr:pic>
      <xdr:nvPicPr>
        <xdr:cNvPr id="133" name="image52.png" descr=" "/>
        <xdr:cNvPicPr/>
      </xdr:nvPicPr>
      <xdr:blipFill>
        <a:blip r:embed="rId33"/>
        <a:srcRect/>
        <a:stretch>
          <a:fillRect/>
        </a:stretch>
      </xdr:blipFill>
      <xdr:spPr>
        <a:xfrm>
          <a:off x="4295775" y="101596825"/>
          <a:ext cx="143510" cy="0"/>
        </a:xfrm>
        <a:prstGeom prst="rect">
          <a:avLst/>
        </a:prstGeom>
        <a:noFill/>
        <a:ln>
          <a:noFill/>
        </a:ln>
        <a:effectLst/>
      </xdr:spPr>
    </xdr:pic>
    <xdr:clientData/>
  </xdr:twoCellAnchor>
  <xdr:twoCellAnchor>
    <xdr:from>
      <xdr:col>4</xdr:col>
      <xdr:colOff>149851</xdr:colOff>
      <xdr:row>249</xdr:row>
      <xdr:rowOff>12501</xdr:rowOff>
    </xdr:from>
    <xdr:to>
      <xdr:col>4</xdr:col>
      <xdr:colOff>216577</xdr:colOff>
      <xdr:row>249</xdr:row>
      <xdr:rowOff>12501</xdr:rowOff>
    </xdr:to>
    <xdr:pic>
      <xdr:nvPicPr>
        <xdr:cNvPr id="134" name="image12.png" descr=" "/>
        <xdr:cNvPicPr/>
      </xdr:nvPicPr>
      <xdr:blipFill>
        <a:blip r:embed="rId5"/>
        <a:srcRect/>
        <a:stretch>
          <a:fillRect/>
        </a:stretch>
      </xdr:blipFill>
      <xdr:spPr>
        <a:xfrm>
          <a:off x="4445000" y="101989890"/>
          <a:ext cx="67310" cy="0"/>
        </a:xfrm>
        <a:prstGeom prst="rect">
          <a:avLst/>
        </a:prstGeom>
        <a:noFill/>
        <a:ln>
          <a:noFill/>
        </a:ln>
        <a:effectLst/>
      </xdr:spPr>
    </xdr:pic>
    <xdr:clientData/>
  </xdr:twoCellAnchor>
  <xdr:twoCellAnchor>
    <xdr:from>
      <xdr:col>13</xdr:col>
      <xdr:colOff>262946</xdr:colOff>
      <xdr:row>249</xdr:row>
      <xdr:rowOff>0</xdr:rowOff>
    </xdr:from>
    <xdr:to>
      <xdr:col>13</xdr:col>
      <xdr:colOff>308749</xdr:colOff>
      <xdr:row>250</xdr:row>
      <xdr:rowOff>0</xdr:rowOff>
    </xdr:to>
    <xdr:pic>
      <xdr:nvPicPr>
        <xdr:cNvPr id="135" name="image12.png" descr=" "/>
        <xdr:cNvPicPr/>
      </xdr:nvPicPr>
      <xdr:blipFill>
        <a:blip r:embed="rId5"/>
        <a:srcRect/>
        <a:stretch>
          <a:fillRect/>
        </a:stretch>
      </xdr:blipFill>
      <xdr:spPr>
        <a:xfrm>
          <a:off x="18225135" y="101977825"/>
          <a:ext cx="45720" cy="381000"/>
        </a:xfrm>
        <a:prstGeom prst="rect">
          <a:avLst/>
        </a:prstGeom>
        <a:noFill/>
        <a:ln>
          <a:noFill/>
        </a:ln>
        <a:effectLst/>
      </xdr:spPr>
    </xdr:pic>
    <xdr:clientData/>
  </xdr:twoCellAnchor>
  <xdr:twoCellAnchor>
    <xdr:from>
      <xdr:col>13</xdr:col>
      <xdr:colOff>368124</xdr:colOff>
      <xdr:row>248</xdr:row>
      <xdr:rowOff>12501</xdr:rowOff>
    </xdr:from>
    <xdr:to>
      <xdr:col>13</xdr:col>
      <xdr:colOff>460862</xdr:colOff>
      <xdr:row>248</xdr:row>
      <xdr:rowOff>139303</xdr:rowOff>
    </xdr:to>
    <xdr:pic>
      <xdr:nvPicPr>
        <xdr:cNvPr id="136" name="image5.png" descr=" "/>
        <xdr:cNvPicPr/>
      </xdr:nvPicPr>
      <xdr:blipFill>
        <a:blip r:embed="rId1"/>
        <a:srcRect/>
        <a:stretch>
          <a:fillRect/>
        </a:stretch>
      </xdr:blipFill>
      <xdr:spPr>
        <a:xfrm>
          <a:off x="18329910" y="101608890"/>
          <a:ext cx="92710" cy="127000"/>
        </a:xfrm>
        <a:prstGeom prst="rect">
          <a:avLst/>
        </a:prstGeom>
        <a:noFill/>
        <a:ln>
          <a:noFill/>
        </a:ln>
        <a:effectLst/>
      </xdr:spPr>
    </xdr:pic>
    <xdr:clientData/>
  </xdr:twoCellAnchor>
  <xdr:twoCellAnchor>
    <xdr:from>
      <xdr:col>0</xdr:col>
      <xdr:colOff>183214</xdr:colOff>
      <xdr:row>249</xdr:row>
      <xdr:rowOff>12501</xdr:rowOff>
    </xdr:from>
    <xdr:to>
      <xdr:col>0</xdr:col>
      <xdr:colOff>290088</xdr:colOff>
      <xdr:row>249</xdr:row>
      <xdr:rowOff>12501</xdr:rowOff>
    </xdr:to>
    <xdr:pic>
      <xdr:nvPicPr>
        <xdr:cNvPr id="137" name="image49.png" descr=" "/>
        <xdr:cNvPicPr/>
      </xdr:nvPicPr>
      <xdr:blipFill>
        <a:blip r:embed="rId31"/>
        <a:srcRect/>
        <a:stretch>
          <a:fillRect/>
        </a:stretch>
      </xdr:blipFill>
      <xdr:spPr>
        <a:xfrm>
          <a:off x="182880" y="101989890"/>
          <a:ext cx="106680" cy="0"/>
        </a:xfrm>
        <a:prstGeom prst="rect">
          <a:avLst/>
        </a:prstGeom>
        <a:noFill/>
        <a:ln>
          <a:noFill/>
        </a:ln>
        <a:effectLst/>
      </xdr:spPr>
    </xdr:pic>
    <xdr:clientData/>
  </xdr:twoCellAnchor>
  <xdr:twoCellAnchor>
    <xdr:from>
      <xdr:col>3</xdr:col>
      <xdr:colOff>541160</xdr:colOff>
      <xdr:row>249</xdr:row>
      <xdr:rowOff>12501</xdr:rowOff>
    </xdr:from>
    <xdr:to>
      <xdr:col>4</xdr:col>
      <xdr:colOff>147023</xdr:colOff>
      <xdr:row>249</xdr:row>
      <xdr:rowOff>12501</xdr:rowOff>
    </xdr:to>
    <xdr:pic>
      <xdr:nvPicPr>
        <xdr:cNvPr id="138" name="image55.png" descr=" "/>
        <xdr:cNvPicPr/>
      </xdr:nvPicPr>
      <xdr:blipFill>
        <a:blip r:embed="rId37"/>
        <a:srcRect/>
        <a:stretch>
          <a:fillRect/>
        </a:stretch>
      </xdr:blipFill>
      <xdr:spPr>
        <a:xfrm>
          <a:off x="4295775" y="101989890"/>
          <a:ext cx="146685" cy="0"/>
        </a:xfrm>
        <a:prstGeom prst="rect">
          <a:avLst/>
        </a:prstGeom>
        <a:noFill/>
        <a:ln>
          <a:noFill/>
        </a:ln>
        <a:effectLst/>
      </xdr:spPr>
    </xdr:pic>
    <xdr:clientData/>
  </xdr:twoCellAnchor>
  <xdr:twoCellAnchor>
    <xdr:from>
      <xdr:col>4</xdr:col>
      <xdr:colOff>274821</xdr:colOff>
      <xdr:row>274</xdr:row>
      <xdr:rowOff>0</xdr:rowOff>
    </xdr:from>
    <xdr:to>
      <xdr:col>4</xdr:col>
      <xdr:colOff>442201</xdr:colOff>
      <xdr:row>274</xdr:row>
      <xdr:rowOff>152400</xdr:rowOff>
    </xdr:to>
    <xdr:grpSp>
      <xdr:nvGrpSpPr>
        <xdr:cNvPr id="139" name=" "/>
        <xdr:cNvGrpSpPr/>
      </xdr:nvGrpSpPr>
      <xdr:grpSpPr>
        <a:xfrm>
          <a:off x="4570095" y="112798225"/>
          <a:ext cx="167640" cy="152400"/>
          <a:chOff x="0" y="0"/>
          <a:chExt cx="88900" cy="146685"/>
        </a:xfrm>
      </xdr:grpSpPr>
      <xdr:pic>
        <xdr:nvPicPr>
          <xdr:cNvPr id="140" name="image12.png" descr=" "/>
          <xdr:cNvPicPr/>
        </xdr:nvPicPr>
        <xdr:blipFill>
          <a:blip r:embed="rId5"/>
          <a:srcRect/>
          <a:stretch>
            <a:fillRect/>
          </a:stretch>
        </xdr:blipFill>
        <xdr:spPr>
          <a:xfrm>
            <a:off x="22859" y="0"/>
            <a:ext cx="65532" cy="146303"/>
          </a:xfrm>
          <a:prstGeom prst="rect">
            <a:avLst/>
          </a:prstGeom>
          <a:noFill/>
          <a:ln>
            <a:noFill/>
          </a:ln>
          <a:effectLst/>
        </xdr:spPr>
      </xdr:pic>
      <xdr:pic>
        <xdr:nvPicPr>
          <xdr:cNvPr id="141" name="image12.png" descr=" "/>
          <xdr:cNvPicPr/>
        </xdr:nvPicPr>
        <xdr:blipFill>
          <a:blip r:embed="rId5"/>
          <a:srcRect/>
          <a:stretch>
            <a:fillRect/>
          </a:stretch>
        </xdr:blipFill>
        <xdr:spPr>
          <a:xfrm>
            <a:off x="0" y="0"/>
            <a:ext cx="71627" cy="141731"/>
          </a:xfrm>
          <a:prstGeom prst="rect">
            <a:avLst/>
          </a:prstGeom>
          <a:noFill/>
          <a:ln>
            <a:noFill/>
          </a:ln>
          <a:effectLst/>
        </xdr:spPr>
      </xdr:pic>
      <xdr:pic>
        <xdr:nvPicPr>
          <xdr:cNvPr id="142" name="image12.png" descr=" "/>
          <xdr:cNvPicPr/>
        </xdr:nvPicPr>
        <xdr:blipFill>
          <a:blip r:embed="rId5"/>
          <a:srcRect/>
          <a:stretch>
            <a:fillRect/>
          </a:stretch>
        </xdr:blipFill>
        <xdr:spPr>
          <a:xfrm>
            <a:off x="22859" y="0"/>
            <a:ext cx="65532" cy="146303"/>
          </a:xfrm>
          <a:prstGeom prst="rect">
            <a:avLst/>
          </a:prstGeom>
          <a:noFill/>
          <a:ln>
            <a:noFill/>
          </a:ln>
          <a:effectLst/>
        </xdr:spPr>
      </xdr:pic>
      <xdr:pic>
        <xdr:nvPicPr>
          <xdr:cNvPr id="143" name="image12.png" descr=" "/>
          <xdr:cNvPicPr/>
        </xdr:nvPicPr>
        <xdr:blipFill>
          <a:blip r:embed="rId5"/>
          <a:srcRect/>
          <a:stretch>
            <a:fillRect/>
          </a:stretch>
        </xdr:blipFill>
        <xdr:spPr>
          <a:xfrm>
            <a:off x="0" y="0"/>
            <a:ext cx="71627" cy="140207"/>
          </a:xfrm>
          <a:prstGeom prst="rect">
            <a:avLst/>
          </a:prstGeom>
          <a:noFill/>
          <a:ln>
            <a:noFill/>
          </a:ln>
          <a:effectLst/>
        </xdr:spPr>
      </xdr:pic>
    </xdr:grpSp>
    <xdr:clientData/>
  </xdr:twoCellAnchor>
  <xdr:twoCellAnchor>
    <xdr:from>
      <xdr:col>5</xdr:col>
      <xdr:colOff>51458</xdr:colOff>
      <xdr:row>274</xdr:row>
      <xdr:rowOff>0</xdr:rowOff>
    </xdr:from>
    <xdr:to>
      <xdr:col>5</xdr:col>
      <xdr:colOff>138541</xdr:colOff>
      <xdr:row>274</xdr:row>
      <xdr:rowOff>152400</xdr:rowOff>
    </xdr:to>
    <xdr:grpSp>
      <xdr:nvGrpSpPr>
        <xdr:cNvPr id="144" name=" "/>
        <xdr:cNvGrpSpPr/>
      </xdr:nvGrpSpPr>
      <xdr:grpSpPr>
        <a:xfrm>
          <a:off x="5012055" y="112798225"/>
          <a:ext cx="86995" cy="152400"/>
          <a:chOff x="0" y="0"/>
          <a:chExt cx="86995" cy="146685"/>
        </a:xfrm>
      </xdr:grpSpPr>
      <xdr:pic>
        <xdr:nvPicPr>
          <xdr:cNvPr id="145" name="image5.png" descr=" "/>
          <xdr:cNvPicPr/>
        </xdr:nvPicPr>
        <xdr:blipFill>
          <a:blip r:embed="rId1"/>
          <a:srcRect/>
          <a:stretch>
            <a:fillRect/>
          </a:stretch>
        </xdr:blipFill>
        <xdr:spPr>
          <a:xfrm>
            <a:off x="0" y="0"/>
            <a:ext cx="71627" cy="146303"/>
          </a:xfrm>
          <a:prstGeom prst="rect">
            <a:avLst/>
          </a:prstGeom>
          <a:noFill/>
          <a:ln>
            <a:noFill/>
          </a:ln>
          <a:effectLst/>
        </xdr:spPr>
      </xdr:pic>
      <xdr:pic>
        <xdr:nvPicPr>
          <xdr:cNvPr id="146" name="image5.png" descr=" "/>
          <xdr:cNvPicPr/>
        </xdr:nvPicPr>
        <xdr:blipFill>
          <a:blip r:embed="rId1"/>
          <a:srcRect/>
          <a:stretch>
            <a:fillRect/>
          </a:stretch>
        </xdr:blipFill>
        <xdr:spPr>
          <a:xfrm>
            <a:off x="21335" y="0"/>
            <a:ext cx="65532" cy="146303"/>
          </a:xfrm>
          <a:prstGeom prst="rect">
            <a:avLst/>
          </a:prstGeom>
          <a:noFill/>
          <a:ln>
            <a:noFill/>
          </a:ln>
          <a:effectLst/>
        </xdr:spPr>
      </xdr:pic>
    </xdr:grpSp>
    <xdr:clientData/>
  </xdr:twoCellAnchor>
  <xdr:twoCellAnchor>
    <xdr:from>
      <xdr:col>4</xdr:col>
      <xdr:colOff>149851</xdr:colOff>
      <xdr:row>274</xdr:row>
      <xdr:rowOff>0</xdr:rowOff>
    </xdr:from>
    <xdr:to>
      <xdr:col>4</xdr:col>
      <xdr:colOff>214880</xdr:colOff>
      <xdr:row>274</xdr:row>
      <xdr:rowOff>152400</xdr:rowOff>
    </xdr:to>
    <xdr:pic>
      <xdr:nvPicPr>
        <xdr:cNvPr id="147" name="image12.png" descr=" "/>
        <xdr:cNvPicPr/>
      </xdr:nvPicPr>
      <xdr:blipFill>
        <a:blip r:embed="rId5"/>
        <a:srcRect/>
        <a:stretch>
          <a:fillRect/>
        </a:stretch>
      </xdr:blipFill>
      <xdr:spPr>
        <a:xfrm>
          <a:off x="4445000" y="112798225"/>
          <a:ext cx="65405" cy="152400"/>
        </a:xfrm>
        <a:prstGeom prst="rect">
          <a:avLst/>
        </a:prstGeom>
        <a:noFill/>
        <a:ln>
          <a:noFill/>
        </a:ln>
        <a:effectLst/>
      </xdr:spPr>
    </xdr:pic>
    <xdr:clientData/>
  </xdr:twoCellAnchor>
  <xdr:twoCellAnchor>
    <xdr:from>
      <xdr:col>3</xdr:col>
      <xdr:colOff>541160</xdr:colOff>
      <xdr:row>274</xdr:row>
      <xdr:rowOff>0</xdr:rowOff>
    </xdr:from>
    <xdr:to>
      <xdr:col>4</xdr:col>
      <xdr:colOff>143630</xdr:colOff>
      <xdr:row>274</xdr:row>
      <xdr:rowOff>152400</xdr:rowOff>
    </xdr:to>
    <xdr:pic>
      <xdr:nvPicPr>
        <xdr:cNvPr id="148" name="image5.png" descr=" "/>
        <xdr:cNvPicPr/>
      </xdr:nvPicPr>
      <xdr:blipFill>
        <a:blip r:embed="rId1"/>
        <a:srcRect/>
        <a:stretch>
          <a:fillRect/>
        </a:stretch>
      </xdr:blipFill>
      <xdr:spPr>
        <a:xfrm>
          <a:off x="4295775" y="112798225"/>
          <a:ext cx="143510" cy="152400"/>
        </a:xfrm>
        <a:prstGeom prst="rect">
          <a:avLst/>
        </a:prstGeom>
        <a:noFill/>
        <a:ln>
          <a:noFill/>
        </a:ln>
        <a:effectLst/>
      </xdr:spPr>
    </xdr:pic>
    <xdr:clientData/>
  </xdr:twoCellAnchor>
  <xdr:twoCellAnchor>
    <xdr:from>
      <xdr:col>0</xdr:col>
      <xdr:colOff>183214</xdr:colOff>
      <xdr:row>468</xdr:row>
      <xdr:rowOff>202406</xdr:rowOff>
    </xdr:from>
    <xdr:to>
      <xdr:col>0</xdr:col>
      <xdr:colOff>270297</xdr:colOff>
      <xdr:row>469</xdr:row>
      <xdr:rowOff>11906</xdr:rowOff>
    </xdr:to>
    <xdr:pic>
      <xdr:nvPicPr>
        <xdr:cNvPr id="149" name="image20.png" descr=" "/>
        <xdr:cNvPicPr/>
      </xdr:nvPicPr>
      <xdr:blipFill>
        <a:blip r:embed="rId36"/>
        <a:srcRect/>
        <a:stretch>
          <a:fillRect/>
        </a:stretch>
      </xdr:blipFill>
      <xdr:spPr>
        <a:xfrm>
          <a:off x="182880" y="198864855"/>
          <a:ext cx="86995" cy="190500"/>
        </a:xfrm>
        <a:prstGeom prst="rect">
          <a:avLst/>
        </a:prstGeom>
        <a:noFill/>
        <a:ln>
          <a:noFill/>
        </a:ln>
        <a:effectLst/>
      </xdr:spPr>
    </xdr:pic>
    <xdr:clientData/>
  </xdr:twoCellAnchor>
  <xdr:twoCellAnchor>
    <xdr:from>
      <xdr:col>13</xdr:col>
      <xdr:colOff>220535</xdr:colOff>
      <xdr:row>597</xdr:row>
      <xdr:rowOff>126206</xdr:rowOff>
    </xdr:from>
    <xdr:to>
      <xdr:col>13</xdr:col>
      <xdr:colOff>288958</xdr:colOff>
      <xdr:row>598</xdr:row>
      <xdr:rowOff>114300</xdr:rowOff>
    </xdr:to>
    <xdr:pic>
      <xdr:nvPicPr>
        <xdr:cNvPr id="150" name="image5.png" descr=" "/>
        <xdr:cNvPicPr/>
      </xdr:nvPicPr>
      <xdr:blipFill>
        <a:blip r:embed="rId1"/>
        <a:srcRect/>
        <a:stretch>
          <a:fillRect/>
        </a:stretch>
      </xdr:blipFill>
      <xdr:spPr>
        <a:xfrm>
          <a:off x="18182590" y="249067955"/>
          <a:ext cx="68580" cy="369570"/>
        </a:xfrm>
        <a:prstGeom prst="rect">
          <a:avLst/>
        </a:prstGeom>
        <a:noFill/>
        <a:ln>
          <a:noFill/>
        </a:ln>
        <a:effectLst/>
      </xdr:spPr>
    </xdr:pic>
    <xdr:clientData/>
  </xdr:twoCellAnchor>
  <xdr:twoCellAnchor>
    <xdr:from>
      <xdr:col>13</xdr:col>
      <xdr:colOff>307053</xdr:colOff>
      <xdr:row>620</xdr:row>
      <xdr:rowOff>88106</xdr:rowOff>
    </xdr:from>
    <xdr:to>
      <xdr:col>13</xdr:col>
      <xdr:colOff>352856</xdr:colOff>
      <xdr:row>620</xdr:row>
      <xdr:rowOff>266700</xdr:rowOff>
    </xdr:to>
    <xdr:pic>
      <xdr:nvPicPr>
        <xdr:cNvPr id="151" name="image12.png" descr=" "/>
        <xdr:cNvPicPr/>
      </xdr:nvPicPr>
      <xdr:blipFill>
        <a:blip r:embed="rId5"/>
        <a:srcRect/>
        <a:stretch>
          <a:fillRect/>
        </a:stretch>
      </xdr:blipFill>
      <xdr:spPr>
        <a:xfrm>
          <a:off x="18268950" y="257945255"/>
          <a:ext cx="45720" cy="179070"/>
        </a:xfrm>
        <a:prstGeom prst="rect">
          <a:avLst/>
        </a:prstGeom>
        <a:noFill/>
        <a:ln>
          <a:noFill/>
        </a:ln>
        <a:effectLst/>
      </xdr:spPr>
    </xdr:pic>
    <xdr:clientData/>
  </xdr:twoCellAnchor>
  <xdr:twoCellAnchor>
    <xdr:from>
      <xdr:col>1</xdr:col>
      <xdr:colOff>156071</xdr:colOff>
      <xdr:row>726</xdr:row>
      <xdr:rowOff>0</xdr:rowOff>
    </xdr:from>
    <xdr:to>
      <xdr:col>1</xdr:col>
      <xdr:colOff>261249</xdr:colOff>
      <xdr:row>726</xdr:row>
      <xdr:rowOff>114300</xdr:rowOff>
    </xdr:to>
    <xdr:pic>
      <xdr:nvPicPr>
        <xdr:cNvPr id="152" name="image56.png" descr=" "/>
        <xdr:cNvPicPr/>
      </xdr:nvPicPr>
      <xdr:blipFill>
        <a:blip r:embed="rId38"/>
        <a:srcRect/>
        <a:stretch>
          <a:fillRect/>
        </a:stretch>
      </xdr:blipFill>
      <xdr:spPr>
        <a:xfrm>
          <a:off x="605790" y="305381025"/>
          <a:ext cx="105410" cy="114300"/>
        </a:xfrm>
        <a:prstGeom prst="rect">
          <a:avLst/>
        </a:prstGeom>
        <a:noFill/>
        <a:ln>
          <a:noFill/>
        </a:ln>
        <a:effectLst/>
      </xdr:spPr>
    </xdr:pic>
    <xdr:clientData/>
  </xdr:twoCellAnchor>
  <xdr:twoCellAnchor>
    <xdr:from>
      <xdr:col>1</xdr:col>
      <xdr:colOff>408838</xdr:colOff>
      <xdr:row>726</xdr:row>
      <xdr:rowOff>0</xdr:rowOff>
    </xdr:from>
    <xdr:to>
      <xdr:col>1</xdr:col>
      <xdr:colOff>537201</xdr:colOff>
      <xdr:row>726</xdr:row>
      <xdr:rowOff>114300</xdr:rowOff>
    </xdr:to>
    <xdr:pic>
      <xdr:nvPicPr>
        <xdr:cNvPr id="153" name="image38.png" descr=" "/>
        <xdr:cNvPicPr/>
      </xdr:nvPicPr>
      <xdr:blipFill>
        <a:blip r:embed="rId19"/>
        <a:srcRect/>
        <a:stretch>
          <a:fillRect/>
        </a:stretch>
      </xdr:blipFill>
      <xdr:spPr>
        <a:xfrm>
          <a:off x="858520" y="305381025"/>
          <a:ext cx="128270" cy="114300"/>
        </a:xfrm>
        <a:prstGeom prst="rect">
          <a:avLst/>
        </a:prstGeom>
        <a:noFill/>
        <a:ln>
          <a:noFill/>
        </a:ln>
        <a:effectLst/>
      </xdr:spPr>
    </xdr:pic>
    <xdr:clientData/>
  </xdr:twoCellAnchor>
  <xdr:twoCellAnchor>
    <xdr:from>
      <xdr:col>1</xdr:col>
      <xdr:colOff>578481</xdr:colOff>
      <xdr:row>726</xdr:row>
      <xdr:rowOff>0</xdr:rowOff>
    </xdr:from>
    <xdr:to>
      <xdr:col>2</xdr:col>
      <xdr:colOff>122708</xdr:colOff>
      <xdr:row>726</xdr:row>
      <xdr:rowOff>114300</xdr:rowOff>
    </xdr:to>
    <xdr:pic>
      <xdr:nvPicPr>
        <xdr:cNvPr id="154" name="image57.png" descr=" "/>
        <xdr:cNvPicPr/>
      </xdr:nvPicPr>
      <xdr:blipFill>
        <a:blip r:embed="rId39"/>
        <a:srcRect/>
        <a:stretch>
          <a:fillRect/>
        </a:stretch>
      </xdr:blipFill>
      <xdr:spPr>
        <a:xfrm>
          <a:off x="1028065" y="305381025"/>
          <a:ext cx="209550" cy="114300"/>
        </a:xfrm>
        <a:prstGeom prst="rect">
          <a:avLst/>
        </a:prstGeom>
        <a:noFill/>
        <a:ln>
          <a:noFill/>
        </a:ln>
        <a:effectLst/>
      </xdr:spPr>
    </xdr:pic>
    <xdr:clientData/>
  </xdr:twoCellAnchor>
  <xdr:twoCellAnchor>
    <xdr:from>
      <xdr:col>0</xdr:col>
      <xdr:colOff>183214</xdr:colOff>
      <xdr:row>869</xdr:row>
      <xdr:rowOff>11906</xdr:rowOff>
    </xdr:from>
    <xdr:to>
      <xdr:col>0</xdr:col>
      <xdr:colOff>275952</xdr:colOff>
      <xdr:row>869</xdr:row>
      <xdr:rowOff>266700</xdr:rowOff>
    </xdr:to>
    <xdr:pic>
      <xdr:nvPicPr>
        <xdr:cNvPr id="155" name="image12.png" descr=" "/>
        <xdr:cNvPicPr/>
      </xdr:nvPicPr>
      <xdr:blipFill>
        <a:blip r:embed="rId5"/>
        <a:srcRect/>
        <a:stretch>
          <a:fillRect/>
        </a:stretch>
      </xdr:blipFill>
      <xdr:spPr>
        <a:xfrm>
          <a:off x="182880" y="364980855"/>
          <a:ext cx="92710" cy="255270"/>
        </a:xfrm>
        <a:prstGeom prst="rect">
          <a:avLst/>
        </a:prstGeom>
        <a:noFill/>
        <a:ln>
          <a:noFill/>
        </a:ln>
        <a:effectLst/>
      </xdr:spPr>
    </xdr:pic>
    <xdr:clientData/>
  </xdr:twoCellAnchor>
  <xdr:twoCellAnchor>
    <xdr:from>
      <xdr:col>1</xdr:col>
      <xdr:colOff>332499</xdr:colOff>
      <xdr:row>869</xdr:row>
      <xdr:rowOff>11906</xdr:rowOff>
    </xdr:from>
    <xdr:to>
      <xdr:col>1</xdr:col>
      <xdr:colOff>390743</xdr:colOff>
      <xdr:row>869</xdr:row>
      <xdr:rowOff>228600</xdr:rowOff>
    </xdr:to>
    <xdr:pic>
      <xdr:nvPicPr>
        <xdr:cNvPr id="156" name="image3.png" descr=" "/>
        <xdr:cNvPicPr/>
      </xdr:nvPicPr>
      <xdr:blipFill>
        <a:blip r:embed="rId40"/>
        <a:srcRect/>
        <a:stretch>
          <a:fillRect/>
        </a:stretch>
      </xdr:blipFill>
      <xdr:spPr>
        <a:xfrm>
          <a:off x="782320" y="364980855"/>
          <a:ext cx="58420" cy="217170"/>
        </a:xfrm>
        <a:prstGeom prst="rect">
          <a:avLst/>
        </a:prstGeom>
        <a:noFill/>
        <a:ln>
          <a:noFill/>
        </a:ln>
        <a:effectLst/>
      </xdr:spPr>
    </xdr:pic>
    <xdr:clientData/>
  </xdr:twoCellAnchor>
  <xdr:twoCellAnchor>
    <xdr:from>
      <xdr:col>4</xdr:col>
      <xdr:colOff>222797</xdr:colOff>
      <xdr:row>869</xdr:row>
      <xdr:rowOff>11906</xdr:rowOff>
    </xdr:from>
    <xdr:to>
      <xdr:col>4</xdr:col>
      <xdr:colOff>435416</xdr:colOff>
      <xdr:row>869</xdr:row>
      <xdr:rowOff>266700</xdr:rowOff>
    </xdr:to>
    <xdr:pic>
      <xdr:nvPicPr>
        <xdr:cNvPr id="157" name="image58.png" descr=" "/>
        <xdr:cNvPicPr/>
      </xdr:nvPicPr>
      <xdr:blipFill>
        <a:blip r:embed="rId41"/>
        <a:srcRect/>
        <a:stretch>
          <a:fillRect/>
        </a:stretch>
      </xdr:blipFill>
      <xdr:spPr>
        <a:xfrm>
          <a:off x="4518025" y="364980855"/>
          <a:ext cx="212725" cy="255270"/>
        </a:xfrm>
        <a:prstGeom prst="rect">
          <a:avLst/>
        </a:prstGeom>
        <a:noFill/>
        <a:ln>
          <a:noFill/>
        </a:ln>
        <a:effectLst/>
      </xdr:spPr>
    </xdr:pic>
    <xdr:clientData/>
  </xdr:twoCellAnchor>
  <xdr:twoCellAnchor>
    <xdr:from>
      <xdr:col>4</xdr:col>
      <xdr:colOff>119315</xdr:colOff>
      <xdr:row>869</xdr:row>
      <xdr:rowOff>11906</xdr:rowOff>
    </xdr:from>
    <xdr:to>
      <xdr:col>4</xdr:col>
      <xdr:colOff>172470</xdr:colOff>
      <xdr:row>869</xdr:row>
      <xdr:rowOff>266700</xdr:rowOff>
    </xdr:to>
    <xdr:pic>
      <xdr:nvPicPr>
        <xdr:cNvPr id="158" name="image12.png" descr=" "/>
        <xdr:cNvPicPr/>
      </xdr:nvPicPr>
      <xdr:blipFill>
        <a:blip r:embed="rId5"/>
        <a:srcRect/>
        <a:stretch>
          <a:fillRect/>
        </a:stretch>
      </xdr:blipFill>
      <xdr:spPr>
        <a:xfrm>
          <a:off x="4414520" y="364980855"/>
          <a:ext cx="53340" cy="255270"/>
        </a:xfrm>
        <a:prstGeom prst="rect">
          <a:avLst/>
        </a:prstGeom>
        <a:noFill/>
        <a:ln>
          <a:noFill/>
        </a:ln>
        <a:effectLst/>
      </xdr:spPr>
    </xdr:pic>
    <xdr:clientData/>
  </xdr:twoCellAnchor>
  <xdr:twoCellAnchor>
    <xdr:from>
      <xdr:col>3</xdr:col>
      <xdr:colOff>541160</xdr:colOff>
      <xdr:row>869</xdr:row>
      <xdr:rowOff>11906</xdr:rowOff>
    </xdr:from>
    <xdr:to>
      <xdr:col>4</xdr:col>
      <xdr:colOff>131755</xdr:colOff>
      <xdr:row>869</xdr:row>
      <xdr:rowOff>266700</xdr:rowOff>
    </xdr:to>
    <xdr:pic>
      <xdr:nvPicPr>
        <xdr:cNvPr id="159" name="image5.png" descr=" "/>
        <xdr:cNvPicPr/>
      </xdr:nvPicPr>
      <xdr:blipFill>
        <a:blip r:embed="rId1"/>
        <a:srcRect/>
        <a:stretch>
          <a:fillRect/>
        </a:stretch>
      </xdr:blipFill>
      <xdr:spPr>
        <a:xfrm>
          <a:off x="4295775" y="364980855"/>
          <a:ext cx="131445" cy="255270"/>
        </a:xfrm>
        <a:prstGeom prst="rect">
          <a:avLst/>
        </a:prstGeom>
        <a:noFill/>
        <a:ln>
          <a:noFill/>
        </a:ln>
        <a:effectLst/>
      </xdr:spPr>
    </xdr:pic>
    <xdr:clientData/>
  </xdr:twoCellAnchor>
  <xdr:twoCellAnchor>
    <xdr:from>
      <xdr:col>0</xdr:col>
      <xdr:colOff>183214</xdr:colOff>
      <xdr:row>989</xdr:row>
      <xdr:rowOff>11906</xdr:rowOff>
    </xdr:from>
    <xdr:to>
      <xdr:col>0</xdr:col>
      <xdr:colOff>288392</xdr:colOff>
      <xdr:row>989</xdr:row>
      <xdr:rowOff>11906</xdr:rowOff>
    </xdr:to>
    <xdr:pic>
      <xdr:nvPicPr>
        <xdr:cNvPr id="160" name="image12.png" descr=" "/>
        <xdr:cNvPicPr/>
      </xdr:nvPicPr>
      <xdr:blipFill>
        <a:blip r:embed="rId5"/>
        <a:srcRect/>
        <a:stretch>
          <a:fillRect/>
        </a:stretch>
      </xdr:blipFill>
      <xdr:spPr>
        <a:xfrm>
          <a:off x="182880" y="413913955"/>
          <a:ext cx="105410" cy="0"/>
        </a:xfrm>
        <a:prstGeom prst="rect">
          <a:avLst/>
        </a:prstGeom>
        <a:noFill/>
        <a:ln>
          <a:noFill/>
        </a:ln>
        <a:effectLst/>
      </xdr:spPr>
    </xdr:pic>
    <xdr:clientData/>
  </xdr:twoCellAnchor>
  <xdr:twoCellAnchor>
    <xdr:from>
      <xdr:col>1</xdr:col>
      <xdr:colOff>148154</xdr:colOff>
      <xdr:row>989</xdr:row>
      <xdr:rowOff>11906</xdr:rowOff>
    </xdr:from>
    <xdr:to>
      <xdr:col>1</xdr:col>
      <xdr:colOff>290088</xdr:colOff>
      <xdr:row>989</xdr:row>
      <xdr:rowOff>11906</xdr:rowOff>
    </xdr:to>
    <xdr:pic>
      <xdr:nvPicPr>
        <xdr:cNvPr id="161" name="image59.png" descr=" "/>
        <xdr:cNvPicPr/>
      </xdr:nvPicPr>
      <xdr:blipFill>
        <a:blip r:embed="rId42"/>
        <a:srcRect/>
        <a:stretch>
          <a:fillRect/>
        </a:stretch>
      </xdr:blipFill>
      <xdr:spPr>
        <a:xfrm>
          <a:off x="598170" y="413913955"/>
          <a:ext cx="141605" cy="0"/>
        </a:xfrm>
        <a:prstGeom prst="rect">
          <a:avLst/>
        </a:prstGeom>
        <a:noFill/>
        <a:ln>
          <a:noFill/>
        </a:ln>
        <a:effectLst/>
      </xdr:spPr>
    </xdr:pic>
    <xdr:clientData/>
  </xdr:twoCellAnchor>
  <xdr:twoCellAnchor>
    <xdr:from>
      <xdr:col>1</xdr:col>
      <xdr:colOff>370952</xdr:colOff>
      <xdr:row>989</xdr:row>
      <xdr:rowOff>11906</xdr:rowOff>
    </xdr:from>
    <xdr:to>
      <xdr:col>1</xdr:col>
      <xdr:colOff>478957</xdr:colOff>
      <xdr:row>989</xdr:row>
      <xdr:rowOff>11906</xdr:rowOff>
    </xdr:to>
    <xdr:pic>
      <xdr:nvPicPr>
        <xdr:cNvPr id="162" name="image60.png" descr=" "/>
        <xdr:cNvPicPr/>
      </xdr:nvPicPr>
      <xdr:blipFill>
        <a:blip r:embed="rId43"/>
        <a:srcRect/>
        <a:stretch>
          <a:fillRect/>
        </a:stretch>
      </xdr:blipFill>
      <xdr:spPr>
        <a:xfrm>
          <a:off x="821055" y="413913955"/>
          <a:ext cx="107950" cy="0"/>
        </a:xfrm>
        <a:prstGeom prst="rect">
          <a:avLst/>
        </a:prstGeom>
        <a:noFill/>
        <a:ln>
          <a:noFill/>
        </a:ln>
        <a:effectLst/>
      </xdr:spPr>
    </xdr:pic>
    <xdr:clientData/>
  </xdr:twoCellAnchor>
  <xdr:twoCellAnchor>
    <xdr:from>
      <xdr:col>4</xdr:col>
      <xdr:colOff>281041</xdr:colOff>
      <xdr:row>989</xdr:row>
      <xdr:rowOff>11906</xdr:rowOff>
    </xdr:from>
    <xdr:to>
      <xdr:col>4</xdr:col>
      <xdr:colOff>519672</xdr:colOff>
      <xdr:row>989</xdr:row>
      <xdr:rowOff>11906</xdr:rowOff>
    </xdr:to>
    <xdr:pic>
      <xdr:nvPicPr>
        <xdr:cNvPr id="163" name="image61.png" descr=" "/>
        <xdr:cNvPicPr/>
      </xdr:nvPicPr>
      <xdr:blipFill>
        <a:blip r:embed="rId44"/>
        <a:srcRect/>
        <a:stretch>
          <a:fillRect/>
        </a:stretch>
      </xdr:blipFill>
      <xdr:spPr>
        <a:xfrm>
          <a:off x="4576445" y="413913955"/>
          <a:ext cx="238760" cy="0"/>
        </a:xfrm>
        <a:prstGeom prst="rect">
          <a:avLst/>
        </a:prstGeom>
        <a:noFill/>
        <a:ln>
          <a:noFill/>
        </a:ln>
        <a:effectLst/>
      </xdr:spPr>
    </xdr:pic>
    <xdr:clientData/>
  </xdr:twoCellAnchor>
  <xdr:twoCellAnchor>
    <xdr:from>
      <xdr:col>4</xdr:col>
      <xdr:colOff>148154</xdr:colOff>
      <xdr:row>989</xdr:row>
      <xdr:rowOff>11906</xdr:rowOff>
    </xdr:from>
    <xdr:to>
      <xdr:col>4</xdr:col>
      <xdr:colOff>214315</xdr:colOff>
      <xdr:row>989</xdr:row>
      <xdr:rowOff>11906</xdr:rowOff>
    </xdr:to>
    <xdr:pic>
      <xdr:nvPicPr>
        <xdr:cNvPr id="164" name="image12.png" descr=" "/>
        <xdr:cNvPicPr/>
      </xdr:nvPicPr>
      <xdr:blipFill>
        <a:blip r:embed="rId5"/>
        <a:srcRect/>
        <a:stretch>
          <a:fillRect/>
        </a:stretch>
      </xdr:blipFill>
      <xdr:spPr>
        <a:xfrm>
          <a:off x="4443730" y="413913955"/>
          <a:ext cx="66040" cy="0"/>
        </a:xfrm>
        <a:prstGeom prst="rect">
          <a:avLst/>
        </a:prstGeom>
        <a:noFill/>
        <a:ln>
          <a:noFill/>
        </a:ln>
        <a:effectLst/>
      </xdr:spPr>
    </xdr:pic>
    <xdr:clientData/>
  </xdr:twoCellAnchor>
  <xdr:twoCellAnchor>
    <xdr:from>
      <xdr:col>3</xdr:col>
      <xdr:colOff>541160</xdr:colOff>
      <xdr:row>989</xdr:row>
      <xdr:rowOff>11906</xdr:rowOff>
    </xdr:from>
    <xdr:to>
      <xdr:col>4</xdr:col>
      <xdr:colOff>143630</xdr:colOff>
      <xdr:row>989</xdr:row>
      <xdr:rowOff>11906</xdr:rowOff>
    </xdr:to>
    <xdr:pic>
      <xdr:nvPicPr>
        <xdr:cNvPr id="165" name="image62.png" descr=" "/>
        <xdr:cNvPicPr/>
      </xdr:nvPicPr>
      <xdr:blipFill>
        <a:blip r:embed="rId45"/>
        <a:srcRect/>
        <a:stretch>
          <a:fillRect/>
        </a:stretch>
      </xdr:blipFill>
      <xdr:spPr>
        <a:xfrm>
          <a:off x="4295775" y="413913955"/>
          <a:ext cx="143510" cy="0"/>
        </a:xfrm>
        <a:prstGeom prst="rect">
          <a:avLst/>
        </a:prstGeom>
        <a:noFill/>
        <a:ln>
          <a:noFill/>
        </a:ln>
        <a:effectLst/>
      </xdr:spPr>
    </xdr:pic>
    <xdr:clientData/>
  </xdr:twoCellAnchor>
  <xdr:twoCellAnchor>
    <xdr:from>
      <xdr:col>1</xdr:col>
      <xdr:colOff>156071</xdr:colOff>
      <xdr:row>989</xdr:row>
      <xdr:rowOff>202406</xdr:rowOff>
    </xdr:from>
    <xdr:to>
      <xdr:col>1</xdr:col>
      <xdr:colOff>260118</xdr:colOff>
      <xdr:row>990</xdr:row>
      <xdr:rowOff>101203</xdr:rowOff>
    </xdr:to>
    <xdr:pic>
      <xdr:nvPicPr>
        <xdr:cNvPr id="166" name="image63.png" descr=" "/>
        <xdr:cNvPicPr/>
      </xdr:nvPicPr>
      <xdr:blipFill>
        <a:blip r:embed="rId46"/>
        <a:srcRect/>
        <a:stretch>
          <a:fillRect/>
        </a:stretch>
      </xdr:blipFill>
      <xdr:spPr>
        <a:xfrm>
          <a:off x="605790" y="414104455"/>
          <a:ext cx="104140" cy="280035"/>
        </a:xfrm>
        <a:prstGeom prst="rect">
          <a:avLst/>
        </a:prstGeom>
        <a:noFill/>
        <a:ln>
          <a:noFill/>
        </a:ln>
        <a:effectLst/>
      </xdr:spPr>
    </xdr:pic>
    <xdr:clientData/>
  </xdr:twoCellAnchor>
  <xdr:twoCellAnchor>
    <xdr:from>
      <xdr:col>1</xdr:col>
      <xdr:colOff>407142</xdr:colOff>
      <xdr:row>989</xdr:row>
      <xdr:rowOff>202406</xdr:rowOff>
    </xdr:from>
    <xdr:to>
      <xdr:col>1</xdr:col>
      <xdr:colOff>535505</xdr:colOff>
      <xdr:row>990</xdr:row>
      <xdr:rowOff>101203</xdr:rowOff>
    </xdr:to>
    <xdr:pic>
      <xdr:nvPicPr>
        <xdr:cNvPr id="167" name="image64.png" descr=" "/>
        <xdr:cNvPicPr/>
      </xdr:nvPicPr>
      <xdr:blipFill>
        <a:blip r:embed="rId47"/>
        <a:srcRect/>
        <a:stretch>
          <a:fillRect/>
        </a:stretch>
      </xdr:blipFill>
      <xdr:spPr>
        <a:xfrm>
          <a:off x="857250" y="414104455"/>
          <a:ext cx="128270" cy="280035"/>
        </a:xfrm>
        <a:prstGeom prst="rect">
          <a:avLst/>
        </a:prstGeom>
        <a:noFill/>
        <a:ln>
          <a:noFill/>
        </a:ln>
        <a:effectLst/>
      </xdr:spPr>
    </xdr:pic>
    <xdr:clientData/>
  </xdr:twoCellAnchor>
  <xdr:twoCellAnchor>
    <xdr:from>
      <xdr:col>1</xdr:col>
      <xdr:colOff>578481</xdr:colOff>
      <xdr:row>989</xdr:row>
      <xdr:rowOff>202406</xdr:rowOff>
    </xdr:from>
    <xdr:to>
      <xdr:col>2</xdr:col>
      <xdr:colOff>126101</xdr:colOff>
      <xdr:row>990</xdr:row>
      <xdr:rowOff>101203</xdr:rowOff>
    </xdr:to>
    <xdr:pic>
      <xdr:nvPicPr>
        <xdr:cNvPr id="168" name="image65.png" descr=" "/>
        <xdr:cNvPicPr/>
      </xdr:nvPicPr>
      <xdr:blipFill>
        <a:blip r:embed="rId48"/>
        <a:srcRect/>
        <a:stretch>
          <a:fillRect/>
        </a:stretch>
      </xdr:blipFill>
      <xdr:spPr>
        <a:xfrm>
          <a:off x="1028065" y="414104455"/>
          <a:ext cx="212725" cy="280035"/>
        </a:xfrm>
        <a:prstGeom prst="rect">
          <a:avLst/>
        </a:prstGeom>
        <a:noFill/>
        <a:ln>
          <a:noFill/>
        </a:ln>
        <a:effectLst/>
      </xdr:spPr>
    </xdr:pic>
    <xdr:clientData/>
  </xdr:twoCellAnchor>
  <xdr:twoCellAnchor>
    <xdr:from>
      <xdr:col>0</xdr:col>
      <xdr:colOff>183214</xdr:colOff>
      <xdr:row>989</xdr:row>
      <xdr:rowOff>0</xdr:rowOff>
    </xdr:from>
    <xdr:to>
      <xdr:col>0</xdr:col>
      <xdr:colOff>282172</xdr:colOff>
      <xdr:row>989</xdr:row>
      <xdr:rowOff>114300</xdr:rowOff>
    </xdr:to>
    <xdr:pic>
      <xdr:nvPicPr>
        <xdr:cNvPr id="169" name="image12.png" descr=" "/>
        <xdr:cNvPicPr/>
      </xdr:nvPicPr>
      <xdr:blipFill>
        <a:blip r:embed="rId5"/>
        <a:srcRect/>
        <a:stretch>
          <a:fillRect/>
        </a:stretch>
      </xdr:blipFill>
      <xdr:spPr>
        <a:xfrm>
          <a:off x="182880" y="413902525"/>
          <a:ext cx="99060" cy="114300"/>
        </a:xfrm>
        <a:prstGeom prst="rect">
          <a:avLst/>
        </a:prstGeom>
        <a:noFill/>
        <a:ln>
          <a:noFill/>
        </a:ln>
        <a:effectLst/>
      </xdr:spPr>
    </xdr:pic>
    <xdr:clientData/>
  </xdr:twoCellAnchor>
  <xdr:twoCellAnchor>
    <xdr:from>
      <xdr:col>1</xdr:col>
      <xdr:colOff>136279</xdr:colOff>
      <xdr:row>989</xdr:row>
      <xdr:rowOff>0</xdr:rowOff>
    </xdr:from>
    <xdr:to>
      <xdr:col>1</xdr:col>
      <xdr:colOff>260118</xdr:colOff>
      <xdr:row>989</xdr:row>
      <xdr:rowOff>114300</xdr:rowOff>
    </xdr:to>
    <xdr:pic>
      <xdr:nvPicPr>
        <xdr:cNvPr id="170" name="image38.png" descr=" "/>
        <xdr:cNvPicPr/>
      </xdr:nvPicPr>
      <xdr:blipFill>
        <a:blip r:embed="rId19"/>
        <a:srcRect/>
        <a:stretch>
          <a:fillRect/>
        </a:stretch>
      </xdr:blipFill>
      <xdr:spPr>
        <a:xfrm>
          <a:off x="586105" y="413902525"/>
          <a:ext cx="123825" cy="114300"/>
        </a:xfrm>
        <a:prstGeom prst="rect">
          <a:avLst/>
        </a:prstGeom>
        <a:noFill/>
        <a:ln>
          <a:noFill/>
        </a:ln>
        <a:effectLst/>
      </xdr:spPr>
    </xdr:pic>
    <xdr:clientData/>
  </xdr:twoCellAnchor>
  <xdr:twoCellAnchor>
    <xdr:from>
      <xdr:col>1</xdr:col>
      <xdr:colOff>370952</xdr:colOff>
      <xdr:row>989</xdr:row>
      <xdr:rowOff>0</xdr:rowOff>
    </xdr:from>
    <xdr:to>
      <xdr:col>1</xdr:col>
      <xdr:colOff>433154</xdr:colOff>
      <xdr:row>989</xdr:row>
      <xdr:rowOff>114300</xdr:rowOff>
    </xdr:to>
    <xdr:pic>
      <xdr:nvPicPr>
        <xdr:cNvPr id="171" name="image5.png" descr=" "/>
        <xdr:cNvPicPr/>
      </xdr:nvPicPr>
      <xdr:blipFill>
        <a:blip r:embed="rId1"/>
        <a:srcRect/>
        <a:stretch>
          <a:fillRect/>
        </a:stretch>
      </xdr:blipFill>
      <xdr:spPr>
        <a:xfrm>
          <a:off x="821055" y="413902525"/>
          <a:ext cx="62230" cy="114300"/>
        </a:xfrm>
        <a:prstGeom prst="rect">
          <a:avLst/>
        </a:prstGeom>
        <a:noFill/>
        <a:ln>
          <a:noFill/>
        </a:ln>
        <a:effectLst/>
      </xdr:spPr>
    </xdr:pic>
    <xdr:clientData/>
  </xdr:twoCellAnchor>
  <xdr:twoCellAnchor>
    <xdr:from>
      <xdr:col>4</xdr:col>
      <xdr:colOff>132886</xdr:colOff>
      <xdr:row>989</xdr:row>
      <xdr:rowOff>0</xdr:rowOff>
    </xdr:from>
    <xdr:to>
      <xdr:col>4</xdr:col>
      <xdr:colOff>193958</xdr:colOff>
      <xdr:row>989</xdr:row>
      <xdr:rowOff>114300</xdr:rowOff>
    </xdr:to>
    <xdr:pic>
      <xdr:nvPicPr>
        <xdr:cNvPr id="175" name="image12.png" descr=" "/>
        <xdr:cNvPicPr/>
      </xdr:nvPicPr>
      <xdr:blipFill>
        <a:blip r:embed="rId5"/>
        <a:srcRect/>
        <a:stretch>
          <a:fillRect/>
        </a:stretch>
      </xdr:blipFill>
      <xdr:spPr>
        <a:xfrm>
          <a:off x="4428490" y="413902525"/>
          <a:ext cx="60960" cy="114300"/>
        </a:xfrm>
        <a:prstGeom prst="rect">
          <a:avLst/>
        </a:prstGeom>
        <a:noFill/>
        <a:ln>
          <a:noFill/>
        </a:ln>
        <a:effectLst/>
      </xdr:spPr>
    </xdr:pic>
    <xdr:clientData/>
  </xdr:twoCellAnchor>
  <xdr:twoCellAnchor>
    <xdr:from>
      <xdr:col>3</xdr:col>
      <xdr:colOff>541160</xdr:colOff>
      <xdr:row>989</xdr:row>
      <xdr:rowOff>0</xdr:rowOff>
    </xdr:from>
    <xdr:to>
      <xdr:col>4</xdr:col>
      <xdr:colOff>137410</xdr:colOff>
      <xdr:row>989</xdr:row>
      <xdr:rowOff>114300</xdr:rowOff>
    </xdr:to>
    <xdr:pic>
      <xdr:nvPicPr>
        <xdr:cNvPr id="176" name="image5.png" descr=" "/>
        <xdr:cNvPicPr/>
      </xdr:nvPicPr>
      <xdr:blipFill>
        <a:blip r:embed="rId1"/>
        <a:srcRect/>
        <a:stretch>
          <a:fillRect/>
        </a:stretch>
      </xdr:blipFill>
      <xdr:spPr>
        <a:xfrm>
          <a:off x="4295775" y="413902525"/>
          <a:ext cx="137160" cy="114300"/>
        </a:xfrm>
        <a:prstGeom prst="rect">
          <a:avLst/>
        </a:prstGeom>
        <a:noFill/>
        <a:ln>
          <a:noFill/>
        </a:ln>
        <a:effectLst/>
      </xdr:spPr>
    </xdr:pic>
    <xdr:clientData/>
  </xdr:twoCellAnchor>
  <xdr:twoCellAnchor>
    <xdr:from>
      <xdr:col>1</xdr:col>
      <xdr:colOff>326844</xdr:colOff>
      <xdr:row>989</xdr:row>
      <xdr:rowOff>303609</xdr:rowOff>
    </xdr:from>
    <xdr:to>
      <xdr:col>1</xdr:col>
      <xdr:colOff>387350</xdr:colOff>
      <xdr:row>990</xdr:row>
      <xdr:rowOff>0</xdr:rowOff>
    </xdr:to>
    <xdr:pic>
      <xdr:nvPicPr>
        <xdr:cNvPr id="177" name="image5.png" descr=" "/>
        <xdr:cNvPicPr/>
      </xdr:nvPicPr>
      <xdr:blipFill>
        <a:blip r:embed="rId1"/>
        <a:srcRect/>
        <a:stretch>
          <a:fillRect/>
        </a:stretch>
      </xdr:blipFill>
      <xdr:spPr>
        <a:xfrm>
          <a:off x="776605" y="414206055"/>
          <a:ext cx="60960" cy="77470"/>
        </a:xfrm>
        <a:prstGeom prst="rect">
          <a:avLst/>
        </a:prstGeom>
        <a:noFill/>
        <a:ln>
          <a:noFill/>
        </a:ln>
        <a:effectLst/>
      </xdr:spPr>
    </xdr:pic>
    <xdr:clientData/>
  </xdr:twoCellAnchor>
  <xdr:twoCellAnchor>
    <xdr:from>
      <xdr:col>1</xdr:col>
      <xdr:colOff>136279</xdr:colOff>
      <xdr:row>989</xdr:row>
      <xdr:rowOff>0</xdr:rowOff>
    </xdr:from>
    <xdr:to>
      <xdr:col>1</xdr:col>
      <xdr:colOff>260118</xdr:colOff>
      <xdr:row>990</xdr:row>
      <xdr:rowOff>114300</xdr:rowOff>
    </xdr:to>
    <xdr:pic>
      <xdr:nvPicPr>
        <xdr:cNvPr id="178" name="image66.png" descr=" "/>
        <xdr:cNvPicPr/>
      </xdr:nvPicPr>
      <xdr:blipFill>
        <a:blip r:embed="rId49"/>
        <a:srcRect/>
        <a:stretch>
          <a:fillRect/>
        </a:stretch>
      </xdr:blipFill>
      <xdr:spPr>
        <a:xfrm>
          <a:off x="586105" y="413902525"/>
          <a:ext cx="123825" cy="495300"/>
        </a:xfrm>
        <a:prstGeom prst="rect">
          <a:avLst/>
        </a:prstGeom>
        <a:noFill/>
        <a:ln>
          <a:noFill/>
        </a:ln>
        <a:effectLst/>
      </xdr:spPr>
    </xdr:pic>
    <xdr:clientData/>
  </xdr:twoCellAnchor>
  <xdr:twoCellAnchor>
    <xdr:from>
      <xdr:col>1</xdr:col>
      <xdr:colOff>370952</xdr:colOff>
      <xdr:row>989</xdr:row>
      <xdr:rowOff>0</xdr:rowOff>
    </xdr:from>
    <xdr:to>
      <xdr:col>1</xdr:col>
      <xdr:colOff>433154</xdr:colOff>
      <xdr:row>990</xdr:row>
      <xdr:rowOff>114300</xdr:rowOff>
    </xdr:to>
    <xdr:pic>
      <xdr:nvPicPr>
        <xdr:cNvPr id="179" name="image4.png" descr=" "/>
        <xdr:cNvPicPr/>
      </xdr:nvPicPr>
      <xdr:blipFill>
        <a:blip r:embed="rId3"/>
        <a:srcRect/>
        <a:stretch>
          <a:fillRect/>
        </a:stretch>
      </xdr:blipFill>
      <xdr:spPr>
        <a:xfrm>
          <a:off x="821055" y="413902525"/>
          <a:ext cx="62230" cy="495300"/>
        </a:xfrm>
        <a:prstGeom prst="rect">
          <a:avLst/>
        </a:prstGeom>
        <a:noFill/>
        <a:ln>
          <a:noFill/>
        </a:ln>
        <a:effectLst/>
      </xdr:spPr>
    </xdr:pic>
    <xdr:clientData/>
  </xdr:twoCellAnchor>
  <xdr:twoCellAnchor>
    <xdr:from>
      <xdr:col>4</xdr:col>
      <xdr:colOff>132886</xdr:colOff>
      <xdr:row>989</xdr:row>
      <xdr:rowOff>0</xdr:rowOff>
    </xdr:from>
    <xdr:to>
      <xdr:col>4</xdr:col>
      <xdr:colOff>193958</xdr:colOff>
      <xdr:row>990</xdr:row>
      <xdr:rowOff>114300</xdr:rowOff>
    </xdr:to>
    <xdr:pic>
      <xdr:nvPicPr>
        <xdr:cNvPr id="181" name="image4.png" descr=" "/>
        <xdr:cNvPicPr/>
      </xdr:nvPicPr>
      <xdr:blipFill>
        <a:blip r:embed="rId3"/>
        <a:srcRect/>
        <a:stretch>
          <a:fillRect/>
        </a:stretch>
      </xdr:blipFill>
      <xdr:spPr>
        <a:xfrm>
          <a:off x="4428490" y="413902525"/>
          <a:ext cx="60960" cy="495300"/>
        </a:xfrm>
        <a:prstGeom prst="rect">
          <a:avLst/>
        </a:prstGeom>
        <a:noFill/>
        <a:ln>
          <a:noFill/>
        </a:ln>
        <a:effectLst/>
      </xdr:spPr>
    </xdr:pic>
    <xdr:clientData/>
  </xdr:twoCellAnchor>
  <xdr:twoCellAnchor>
    <xdr:from>
      <xdr:col>3</xdr:col>
      <xdr:colOff>541160</xdr:colOff>
      <xdr:row>989</xdr:row>
      <xdr:rowOff>0</xdr:rowOff>
    </xdr:from>
    <xdr:to>
      <xdr:col>4</xdr:col>
      <xdr:colOff>137410</xdr:colOff>
      <xdr:row>990</xdr:row>
      <xdr:rowOff>114300</xdr:rowOff>
    </xdr:to>
    <xdr:pic>
      <xdr:nvPicPr>
        <xdr:cNvPr id="182" name="image4.png" descr=" "/>
        <xdr:cNvPicPr/>
      </xdr:nvPicPr>
      <xdr:blipFill>
        <a:blip r:embed="rId3"/>
        <a:srcRect/>
        <a:stretch>
          <a:fillRect/>
        </a:stretch>
      </xdr:blipFill>
      <xdr:spPr>
        <a:xfrm>
          <a:off x="4295775" y="413902525"/>
          <a:ext cx="137160" cy="495300"/>
        </a:xfrm>
        <a:prstGeom prst="rect">
          <a:avLst/>
        </a:prstGeom>
        <a:noFill/>
        <a:ln>
          <a:noFill/>
        </a:ln>
        <a:effectLst/>
      </xdr:spPr>
    </xdr:pic>
    <xdr:clientData/>
  </xdr:twoCellAnchor>
  <xdr:twoCellAnchor>
    <xdr:from>
      <xdr:col>1</xdr:col>
      <xdr:colOff>565</xdr:colOff>
      <xdr:row>991</xdr:row>
      <xdr:rowOff>166985</xdr:rowOff>
    </xdr:from>
    <xdr:to>
      <xdr:col>1</xdr:col>
      <xdr:colOff>67291</xdr:colOff>
      <xdr:row>992</xdr:row>
      <xdr:rowOff>12442</xdr:rowOff>
    </xdr:to>
    <xdr:pic>
      <xdr:nvPicPr>
        <xdr:cNvPr id="183" name="image12.png" descr=" "/>
        <xdr:cNvPicPr/>
      </xdr:nvPicPr>
      <xdr:blipFill>
        <a:blip r:embed="rId5"/>
        <a:srcRect/>
        <a:stretch>
          <a:fillRect/>
        </a:stretch>
      </xdr:blipFill>
      <xdr:spPr>
        <a:xfrm>
          <a:off x="450215" y="415046795"/>
          <a:ext cx="66675" cy="226695"/>
        </a:xfrm>
        <a:prstGeom prst="rect">
          <a:avLst/>
        </a:prstGeom>
        <a:noFill/>
        <a:ln>
          <a:noFill/>
        </a:ln>
        <a:effectLst/>
      </xdr:spPr>
    </xdr:pic>
    <xdr:clientData/>
  </xdr:twoCellAnchor>
  <xdr:twoCellAnchor>
    <xdr:from>
      <xdr:col>1</xdr:col>
      <xdr:colOff>367559</xdr:colOff>
      <xdr:row>991</xdr:row>
      <xdr:rowOff>166985</xdr:rowOff>
    </xdr:from>
    <xdr:to>
      <xdr:col>1</xdr:col>
      <xdr:colOff>478957</xdr:colOff>
      <xdr:row>992</xdr:row>
      <xdr:rowOff>12442</xdr:rowOff>
    </xdr:to>
    <xdr:pic>
      <xdr:nvPicPr>
        <xdr:cNvPr id="184" name="image53.png" descr=" "/>
        <xdr:cNvPicPr/>
      </xdr:nvPicPr>
      <xdr:blipFill>
        <a:blip r:embed="rId34"/>
        <a:srcRect/>
        <a:stretch>
          <a:fillRect/>
        </a:stretch>
      </xdr:blipFill>
      <xdr:spPr>
        <a:xfrm>
          <a:off x="817245" y="415046795"/>
          <a:ext cx="111760" cy="226695"/>
        </a:xfrm>
        <a:prstGeom prst="rect">
          <a:avLst/>
        </a:prstGeom>
        <a:noFill/>
        <a:ln>
          <a:noFill/>
        </a:ln>
        <a:effectLst/>
      </xdr:spPr>
    </xdr:pic>
    <xdr:clientData/>
  </xdr:twoCellAnchor>
  <xdr:twoCellAnchor>
    <xdr:from>
      <xdr:col>1</xdr:col>
      <xdr:colOff>148154</xdr:colOff>
      <xdr:row>991</xdr:row>
      <xdr:rowOff>166985</xdr:rowOff>
    </xdr:from>
    <xdr:to>
      <xdr:col>1</xdr:col>
      <xdr:colOff>287827</xdr:colOff>
      <xdr:row>992</xdr:row>
      <xdr:rowOff>12442</xdr:rowOff>
    </xdr:to>
    <xdr:pic>
      <xdr:nvPicPr>
        <xdr:cNvPr id="185" name="image51.png" descr=" "/>
        <xdr:cNvPicPr/>
      </xdr:nvPicPr>
      <xdr:blipFill>
        <a:blip r:embed="rId32"/>
        <a:srcRect/>
        <a:stretch>
          <a:fillRect/>
        </a:stretch>
      </xdr:blipFill>
      <xdr:spPr>
        <a:xfrm>
          <a:off x="598170" y="415046795"/>
          <a:ext cx="139700" cy="226695"/>
        </a:xfrm>
        <a:prstGeom prst="rect">
          <a:avLst/>
        </a:prstGeom>
        <a:noFill/>
        <a:ln>
          <a:noFill/>
        </a:ln>
        <a:effectLst/>
      </xdr:spPr>
    </xdr:pic>
    <xdr:clientData/>
  </xdr:twoCellAnchor>
  <xdr:twoCellAnchor>
    <xdr:from>
      <xdr:col>5</xdr:col>
      <xdr:colOff>257175</xdr:colOff>
      <xdr:row>991</xdr:row>
      <xdr:rowOff>153670</xdr:rowOff>
    </xdr:from>
    <xdr:to>
      <xdr:col>5</xdr:col>
      <xdr:colOff>323901</xdr:colOff>
      <xdr:row>991</xdr:row>
      <xdr:rowOff>316627</xdr:rowOff>
    </xdr:to>
    <xdr:pic>
      <xdr:nvPicPr>
        <xdr:cNvPr id="187" name="image12.png" descr=" "/>
        <xdr:cNvPicPr/>
      </xdr:nvPicPr>
      <xdr:blipFill>
        <a:blip r:embed="rId5"/>
        <a:srcRect/>
        <a:stretch>
          <a:fillRect/>
        </a:stretch>
      </xdr:blipFill>
      <xdr:spPr>
        <a:xfrm>
          <a:off x="5217795" y="415034095"/>
          <a:ext cx="66675" cy="162560"/>
        </a:xfrm>
        <a:prstGeom prst="rect">
          <a:avLst/>
        </a:prstGeom>
        <a:noFill/>
        <a:ln>
          <a:noFill/>
        </a:ln>
        <a:effectLst/>
      </xdr:spPr>
    </xdr:pic>
    <xdr:clientData/>
  </xdr:twoCellAnchor>
  <xdr:twoCellAnchor>
    <xdr:from>
      <xdr:col>4</xdr:col>
      <xdr:colOff>565</xdr:colOff>
      <xdr:row>991</xdr:row>
      <xdr:rowOff>166985</xdr:rowOff>
    </xdr:from>
    <xdr:to>
      <xdr:col>4</xdr:col>
      <xdr:colOff>67291</xdr:colOff>
      <xdr:row>992</xdr:row>
      <xdr:rowOff>12442</xdr:rowOff>
    </xdr:to>
    <xdr:pic>
      <xdr:nvPicPr>
        <xdr:cNvPr id="188" name="image52.png" descr=" "/>
        <xdr:cNvPicPr/>
      </xdr:nvPicPr>
      <xdr:blipFill>
        <a:blip r:embed="rId33"/>
        <a:srcRect/>
        <a:stretch>
          <a:fillRect/>
        </a:stretch>
      </xdr:blipFill>
      <xdr:spPr>
        <a:xfrm>
          <a:off x="4295775" y="415046795"/>
          <a:ext cx="66675" cy="226695"/>
        </a:xfrm>
        <a:prstGeom prst="rect">
          <a:avLst/>
        </a:prstGeom>
        <a:noFill/>
        <a:ln>
          <a:noFill/>
        </a:ln>
        <a:effectLst/>
      </xdr:spPr>
    </xdr:pic>
    <xdr:clientData/>
  </xdr:twoCellAnchor>
  <xdr:twoCellAnchor>
    <xdr:from>
      <xdr:col>0</xdr:col>
      <xdr:colOff>183214</xdr:colOff>
      <xdr:row>991</xdr:row>
      <xdr:rowOff>0</xdr:rowOff>
    </xdr:from>
    <xdr:to>
      <xdr:col>0</xdr:col>
      <xdr:colOff>288392</xdr:colOff>
      <xdr:row>991</xdr:row>
      <xdr:rowOff>0</xdr:rowOff>
    </xdr:to>
    <xdr:pic>
      <xdr:nvPicPr>
        <xdr:cNvPr id="189" name="image12.png" descr=" "/>
        <xdr:cNvPicPr/>
      </xdr:nvPicPr>
      <xdr:blipFill>
        <a:blip r:embed="rId5"/>
        <a:srcRect/>
        <a:stretch>
          <a:fillRect/>
        </a:stretch>
      </xdr:blipFill>
      <xdr:spPr>
        <a:xfrm>
          <a:off x="182880" y="414880425"/>
          <a:ext cx="105410" cy="0"/>
        </a:xfrm>
        <a:prstGeom prst="rect">
          <a:avLst/>
        </a:prstGeom>
        <a:noFill/>
        <a:ln>
          <a:noFill/>
        </a:ln>
        <a:effectLst/>
      </xdr:spPr>
    </xdr:pic>
    <xdr:clientData/>
  </xdr:twoCellAnchor>
  <xdr:twoCellAnchor>
    <xdr:from>
      <xdr:col>1</xdr:col>
      <xdr:colOff>367559</xdr:colOff>
      <xdr:row>991</xdr:row>
      <xdr:rowOff>0</xdr:rowOff>
    </xdr:from>
    <xdr:to>
      <xdr:col>1</xdr:col>
      <xdr:colOff>478957</xdr:colOff>
      <xdr:row>991</xdr:row>
      <xdr:rowOff>0</xdr:rowOff>
    </xdr:to>
    <xdr:pic>
      <xdr:nvPicPr>
        <xdr:cNvPr id="190" name="image53.png" descr=" "/>
        <xdr:cNvPicPr/>
      </xdr:nvPicPr>
      <xdr:blipFill>
        <a:blip r:embed="rId34"/>
        <a:srcRect/>
        <a:stretch>
          <a:fillRect/>
        </a:stretch>
      </xdr:blipFill>
      <xdr:spPr>
        <a:xfrm>
          <a:off x="817245" y="414880425"/>
          <a:ext cx="111760" cy="0"/>
        </a:xfrm>
        <a:prstGeom prst="rect">
          <a:avLst/>
        </a:prstGeom>
        <a:noFill/>
        <a:ln>
          <a:noFill/>
        </a:ln>
        <a:effectLst/>
      </xdr:spPr>
    </xdr:pic>
    <xdr:clientData/>
  </xdr:twoCellAnchor>
  <xdr:twoCellAnchor>
    <xdr:from>
      <xdr:col>1</xdr:col>
      <xdr:colOff>148154</xdr:colOff>
      <xdr:row>991</xdr:row>
      <xdr:rowOff>0</xdr:rowOff>
    </xdr:from>
    <xdr:to>
      <xdr:col>1</xdr:col>
      <xdr:colOff>287827</xdr:colOff>
      <xdr:row>991</xdr:row>
      <xdr:rowOff>0</xdr:rowOff>
    </xdr:to>
    <xdr:pic>
      <xdr:nvPicPr>
        <xdr:cNvPr id="191" name="image51.png" descr=" "/>
        <xdr:cNvPicPr/>
      </xdr:nvPicPr>
      <xdr:blipFill>
        <a:blip r:embed="rId32"/>
        <a:srcRect/>
        <a:stretch>
          <a:fillRect/>
        </a:stretch>
      </xdr:blipFill>
      <xdr:spPr>
        <a:xfrm>
          <a:off x="598170" y="414880425"/>
          <a:ext cx="139700" cy="0"/>
        </a:xfrm>
        <a:prstGeom prst="rect">
          <a:avLst/>
        </a:prstGeom>
        <a:noFill/>
        <a:ln>
          <a:noFill/>
        </a:ln>
        <a:effectLst/>
      </xdr:spPr>
    </xdr:pic>
    <xdr:clientData/>
  </xdr:twoCellAnchor>
  <xdr:twoCellAnchor>
    <xdr:from>
      <xdr:col>4</xdr:col>
      <xdr:colOff>279344</xdr:colOff>
      <xdr:row>991</xdr:row>
      <xdr:rowOff>0</xdr:rowOff>
    </xdr:from>
    <xdr:to>
      <xdr:col>4</xdr:col>
      <xdr:colOff>517975</xdr:colOff>
      <xdr:row>991</xdr:row>
      <xdr:rowOff>0</xdr:rowOff>
    </xdr:to>
    <xdr:pic>
      <xdr:nvPicPr>
        <xdr:cNvPr id="192" name="image54.png" descr=" "/>
        <xdr:cNvPicPr/>
      </xdr:nvPicPr>
      <xdr:blipFill>
        <a:blip r:embed="rId35"/>
        <a:srcRect/>
        <a:stretch>
          <a:fillRect/>
        </a:stretch>
      </xdr:blipFill>
      <xdr:spPr>
        <a:xfrm>
          <a:off x="4574540" y="414880425"/>
          <a:ext cx="238760" cy="0"/>
        </a:xfrm>
        <a:prstGeom prst="rect">
          <a:avLst/>
        </a:prstGeom>
        <a:noFill/>
        <a:ln>
          <a:noFill/>
        </a:ln>
        <a:effectLst/>
      </xdr:spPr>
    </xdr:pic>
    <xdr:clientData/>
  </xdr:twoCellAnchor>
  <xdr:twoCellAnchor>
    <xdr:from>
      <xdr:col>4</xdr:col>
      <xdr:colOff>149851</xdr:colOff>
      <xdr:row>991</xdr:row>
      <xdr:rowOff>0</xdr:rowOff>
    </xdr:from>
    <xdr:to>
      <xdr:col>4</xdr:col>
      <xdr:colOff>216577</xdr:colOff>
      <xdr:row>991</xdr:row>
      <xdr:rowOff>0</xdr:rowOff>
    </xdr:to>
    <xdr:pic>
      <xdr:nvPicPr>
        <xdr:cNvPr id="193" name="image12.png" descr=" "/>
        <xdr:cNvPicPr/>
      </xdr:nvPicPr>
      <xdr:blipFill>
        <a:blip r:embed="rId5"/>
        <a:srcRect/>
        <a:stretch>
          <a:fillRect/>
        </a:stretch>
      </xdr:blipFill>
      <xdr:spPr>
        <a:xfrm>
          <a:off x="4445000" y="414880425"/>
          <a:ext cx="67310" cy="0"/>
        </a:xfrm>
        <a:prstGeom prst="rect">
          <a:avLst/>
        </a:prstGeom>
        <a:noFill/>
        <a:ln>
          <a:noFill/>
        </a:ln>
        <a:effectLst/>
      </xdr:spPr>
    </xdr:pic>
    <xdr:clientData/>
  </xdr:twoCellAnchor>
  <xdr:twoCellAnchor>
    <xdr:from>
      <xdr:col>3</xdr:col>
      <xdr:colOff>541160</xdr:colOff>
      <xdr:row>991</xdr:row>
      <xdr:rowOff>0</xdr:rowOff>
    </xdr:from>
    <xdr:to>
      <xdr:col>4</xdr:col>
      <xdr:colOff>143630</xdr:colOff>
      <xdr:row>991</xdr:row>
      <xdr:rowOff>0</xdr:rowOff>
    </xdr:to>
    <xdr:pic>
      <xdr:nvPicPr>
        <xdr:cNvPr id="194" name="image52.png" descr=" "/>
        <xdr:cNvPicPr/>
      </xdr:nvPicPr>
      <xdr:blipFill>
        <a:blip r:embed="rId33"/>
        <a:srcRect/>
        <a:stretch>
          <a:fillRect/>
        </a:stretch>
      </xdr:blipFill>
      <xdr:spPr>
        <a:xfrm>
          <a:off x="4295775" y="414880425"/>
          <a:ext cx="143510" cy="0"/>
        </a:xfrm>
        <a:prstGeom prst="rect">
          <a:avLst/>
        </a:prstGeom>
        <a:noFill/>
        <a:ln>
          <a:noFill/>
        </a:ln>
        <a:effectLst/>
      </xdr:spPr>
    </xdr:pic>
    <xdr:clientData/>
  </xdr:twoCellAnchor>
  <xdr:twoCellAnchor>
    <xdr:from>
      <xdr:col>1</xdr:col>
      <xdr:colOff>363035</xdr:colOff>
      <xdr:row>46</xdr:row>
      <xdr:rowOff>0</xdr:rowOff>
    </xdr:from>
    <xdr:to>
      <xdr:col>1</xdr:col>
      <xdr:colOff>461993</xdr:colOff>
      <xdr:row>47</xdr:row>
      <xdr:rowOff>38100</xdr:rowOff>
    </xdr:to>
    <xdr:pic>
      <xdr:nvPicPr>
        <xdr:cNvPr id="196" name="image32.png" descr=" "/>
        <xdr:cNvPicPr/>
      </xdr:nvPicPr>
      <xdr:blipFill>
        <a:blip r:embed="rId13"/>
        <a:srcRect/>
        <a:stretch>
          <a:fillRect/>
        </a:stretch>
      </xdr:blipFill>
      <xdr:spPr>
        <a:xfrm>
          <a:off x="812800" y="17776825"/>
          <a:ext cx="99060" cy="419100"/>
        </a:xfrm>
        <a:prstGeom prst="rect">
          <a:avLst/>
        </a:prstGeom>
        <a:noFill/>
        <a:ln>
          <a:noFill/>
        </a:ln>
        <a:effectLst/>
      </xdr:spPr>
    </xdr:pic>
    <xdr:clientData/>
  </xdr:twoCellAnchor>
  <xdr:twoCellAnchor>
    <xdr:from>
      <xdr:col>1</xdr:col>
      <xdr:colOff>363035</xdr:colOff>
      <xdr:row>157</xdr:row>
      <xdr:rowOff>0</xdr:rowOff>
    </xdr:from>
    <xdr:to>
      <xdr:col>1</xdr:col>
      <xdr:colOff>461993</xdr:colOff>
      <xdr:row>158</xdr:row>
      <xdr:rowOff>38100</xdr:rowOff>
    </xdr:to>
    <xdr:pic>
      <xdr:nvPicPr>
        <xdr:cNvPr id="195" name="image32.png" descr=" "/>
        <xdr:cNvPicPr/>
      </xdr:nvPicPr>
      <xdr:blipFill>
        <a:blip r:embed="rId13"/>
        <a:srcRect/>
        <a:stretch>
          <a:fillRect/>
        </a:stretch>
      </xdr:blipFill>
      <xdr:spPr>
        <a:xfrm>
          <a:off x="812800" y="63369825"/>
          <a:ext cx="99060" cy="419100"/>
        </a:xfrm>
        <a:prstGeom prst="rect">
          <a:avLst/>
        </a:prstGeom>
        <a:noFill/>
        <a:ln>
          <a:noFill/>
        </a:ln>
        <a:effectLst/>
      </xdr:spPr>
    </xdr:pic>
    <xdr:clientData/>
  </xdr:twoCellAnchor>
  <xdr:twoCellAnchor editAs="oneCell">
    <xdr:from>
      <xdr:col>9</xdr:col>
      <xdr:colOff>0</xdr:colOff>
      <xdr:row>676</xdr:row>
      <xdr:rowOff>0</xdr:rowOff>
    </xdr:from>
    <xdr:to>
      <xdr:col>9</xdr:col>
      <xdr:colOff>74295</xdr:colOff>
      <xdr:row>677</xdr:row>
      <xdr:rowOff>180975</xdr:rowOff>
    </xdr:to>
    <xdr:sp>
      <xdr:nvSpPr>
        <xdr:cNvPr id="197" name="Text Box 16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198" name="Text Box 256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199" name="Text Box 362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00" name="Text Box 362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01" name="Text Box 362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02" name="Text Box 362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03" name="Text Box 362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04" name="Text Box 362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05" name="Text Box 362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06" name="Text Box 362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07" name="Text Box 362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08" name="Text Box 363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09" name="Text Box 363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10" name="Text Box 363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11" name="Text Box 363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12" name="Text Box 363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13" name="Text Box 363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14" name="Text Box 363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15" name="Text Box 363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16" name="Text Box 363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17" name="Text Box 363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18" name="Text Box 364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19" name="Text Box 364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20" name="Text Box 364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21" name="Text Box 364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22" name="Text Box 364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23" name="Text Box 16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24" name="Text Box 256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25" name="Text Box 362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26" name="Text Box 362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27" name="Text Box 362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28" name="Text Box 362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29" name="Text Box 362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30" name="Text Box 362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31" name="Text Box 362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32" name="Text Box 362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33" name="Text Box 362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34" name="Text Box 363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35" name="Text Box 363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36" name="Text Box 363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37" name="Text Box 363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38" name="Text Box 363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39" name="Text Box 363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40" name="Text Box 363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41" name="Text Box 363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42" name="Text Box 363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43" name="Text Box 363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44" name="Text Box 364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45" name="Text Box 364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46" name="Text Box 364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47" name="Text Box 364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48" name="Text Box 364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49" name="Text Box 16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50" name="Text Box 256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51" name="Text Box 362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52" name="Text Box 362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53" name="Text Box 362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54" name="Text Box 362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55" name="Text Box 362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56" name="Text Box 362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57" name="Text Box 362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58" name="Text Box 362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59" name="Text Box 362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60" name="Text Box 363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61" name="Text Box 363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62" name="Text Box 363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63" name="Text Box 363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64" name="Text Box 363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65" name="Text Box 363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66" name="Text Box 363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67" name="Text Box 363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68" name="Text Box 363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69" name="Text Box 363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70" name="Text Box 364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71" name="Text Box 364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72" name="Text Box 364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73" name="Text Box 364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74" name="Text Box 364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75" name="Text Box 16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76" name="Text Box 256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77" name="Text Box 362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78" name="Text Box 362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79" name="Text Box 362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80" name="Text Box 362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81" name="Text Box 362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82" name="Text Box 362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83" name="Text Box 362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84" name="Text Box 362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85" name="Text Box 362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86" name="Text Box 363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87" name="Text Box 363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88" name="Text Box 363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89" name="Text Box 363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90" name="Text Box 363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91" name="Text Box 363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92" name="Text Box 363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93" name="Text Box 363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94" name="Text Box 363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95" name="Text Box 363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96" name="Text Box 364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97" name="Text Box 364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98" name="Text Box 364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299" name="Text Box 364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300" name="Text Box 364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01" name="Text Box 16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02" name="Text Box 256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03" name="Text Box 362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04" name="Text Box 362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05" name="Text Box 362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06" name="Text Box 362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07" name="Text Box 362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08" name="Text Box 362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09" name="Text Box 362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10" name="Text Box 362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11" name="Text Box 362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12" name="Text Box 363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13" name="Text Box 363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14" name="Text Box 363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15" name="Text Box 363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16" name="Text Box 363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17" name="Text Box 363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18" name="Text Box 363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19" name="Text Box 363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20" name="Text Box 363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21" name="Text Box 363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22" name="Text Box 364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23" name="Text Box 364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24" name="Text Box 364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25" name="Text Box 364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26" name="Text Box 364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27" name="Text Box 16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28" name="Text Box 256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29" name="Text Box 362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30" name="Text Box 362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31" name="Text Box 362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32" name="Text Box 362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33" name="Text Box 362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34" name="Text Box 362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35" name="Text Box 362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36" name="Text Box 362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37" name="Text Box 362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38" name="Text Box 363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39" name="Text Box 363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40" name="Text Box 363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41" name="Text Box 363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42" name="Text Box 363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43" name="Text Box 363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44" name="Text Box 363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45" name="Text Box 363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46" name="Text Box 363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47" name="Text Box 363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48" name="Text Box 364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49" name="Text Box 364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50" name="Text Box 364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51" name="Text Box 364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52" name="Text Box 364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53" name="Text Box 16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54" name="Text Box 256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55" name="Text Box 362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56" name="Text Box 362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57" name="Text Box 362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58" name="Text Box 362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59" name="Text Box 362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60" name="Text Box 362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61" name="Text Box 362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62" name="Text Box 362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63" name="Text Box 362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64" name="Text Box 363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65" name="Text Box 363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66" name="Text Box 363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67" name="Text Box 363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68" name="Text Box 363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69" name="Text Box 363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70" name="Text Box 363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71" name="Text Box 363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72" name="Text Box 363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73" name="Text Box 363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74" name="Text Box 364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75" name="Text Box 364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76" name="Text Box 364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77" name="Text Box 364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78" name="Text Box 364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79" name="Text Box 16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80" name="Text Box 256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81" name="Text Box 362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82" name="Text Box 362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83" name="Text Box 362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84" name="Text Box 362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85" name="Text Box 362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86" name="Text Box 362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87" name="Text Box 362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88" name="Text Box 362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89" name="Text Box 362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90" name="Text Box 363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91" name="Text Box 363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92" name="Text Box 363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93" name="Text Box 363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94" name="Text Box 363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95" name="Text Box 363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96" name="Text Box 363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97" name="Text Box 363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98" name="Text Box 363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399" name="Text Box 363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400" name="Text Box 364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401" name="Text Box 364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402" name="Text Box 364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403" name="Text Box 364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404" name="Text Box 364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05" name="Text Box 16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06" name="Text Box 256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07" name="Text Box 362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08" name="Text Box 362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09" name="Text Box 362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10" name="Text Box 362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11" name="Text Box 362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12" name="Text Box 362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13" name="Text Box 362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14" name="Text Box 362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15" name="Text Box 362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16" name="Text Box 363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17" name="Text Box 363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18" name="Text Box 363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19" name="Text Box 363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20" name="Text Box 363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21" name="Text Box 363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22" name="Text Box 363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23" name="Text Box 363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24" name="Text Box 363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25" name="Text Box 363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26" name="Text Box 364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27" name="Text Box 364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28" name="Text Box 364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29" name="Text Box 364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30" name="Text Box 364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31" name="Text Box 16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32" name="Text Box 256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33" name="Text Box 362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34" name="Text Box 362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35" name="Text Box 362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36" name="Text Box 362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37" name="Text Box 362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38" name="Text Box 362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39" name="Text Box 362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40" name="Text Box 362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41" name="Text Box 362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42" name="Text Box 363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43" name="Text Box 363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44" name="Text Box 363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45" name="Text Box 363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46" name="Text Box 363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47" name="Text Box 363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48" name="Text Box 363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49" name="Text Box 363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50" name="Text Box 363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51" name="Text Box 363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52" name="Text Box 364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53" name="Text Box 364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54" name="Text Box 364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55" name="Text Box 364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56" name="Text Box 364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57" name="Text Box 16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58" name="Text Box 256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59" name="Text Box 362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60" name="Text Box 362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61" name="Text Box 362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62" name="Text Box 362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63" name="Text Box 362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64" name="Text Box 362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65" name="Text Box 362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66" name="Text Box 362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67" name="Text Box 362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68" name="Text Box 363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69" name="Text Box 363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70" name="Text Box 363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71" name="Text Box 363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72" name="Text Box 363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73" name="Text Box 363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74" name="Text Box 363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75" name="Text Box 363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76" name="Text Box 363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77" name="Text Box 363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78" name="Text Box 364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79" name="Text Box 364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80" name="Text Box 364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81" name="Text Box 364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82" name="Text Box 364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83" name="Text Box 16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84" name="Text Box 256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85" name="Text Box 362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86" name="Text Box 362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87" name="Text Box 362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88" name="Text Box 362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89" name="Text Box 362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90" name="Text Box 362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91" name="Text Box 362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92" name="Text Box 362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93" name="Text Box 362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94" name="Text Box 363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95" name="Text Box 363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96" name="Text Box 363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97" name="Text Box 363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98" name="Text Box 363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499" name="Text Box 363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500" name="Text Box 363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501" name="Text Box 363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502" name="Text Box 363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503" name="Text Box 363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504" name="Text Box 364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505" name="Text Box 364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506" name="Text Box 364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507" name="Text Box 364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508" name="Text Box 364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09" name="Text Box 16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10" name="Text Box 256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11" name="Text Box 362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12" name="Text Box 362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13" name="Text Box 362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14" name="Text Box 362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15" name="Text Box 362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16" name="Text Box 362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17" name="Text Box 362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18" name="Text Box 362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19" name="Text Box 362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20" name="Text Box 363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21" name="Text Box 363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22" name="Text Box 363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23" name="Text Box 363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24" name="Text Box 363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25" name="Text Box 363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26" name="Text Box 363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27" name="Text Box 363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28" name="Text Box 363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29" name="Text Box 363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30" name="Text Box 364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31" name="Text Box 364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32" name="Text Box 364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33" name="Text Box 364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34" name="Text Box 364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35" name="Text Box 16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36" name="Text Box 256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37" name="Text Box 362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38" name="Text Box 362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39" name="Text Box 362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40" name="Text Box 362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41" name="Text Box 362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42" name="Text Box 362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43" name="Text Box 362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44" name="Text Box 362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45" name="Text Box 362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46" name="Text Box 363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47" name="Text Box 363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48" name="Text Box 363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49" name="Text Box 363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50" name="Text Box 363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51" name="Text Box 363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52" name="Text Box 363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53" name="Text Box 363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54" name="Text Box 363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55" name="Text Box 363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56" name="Text Box 364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57" name="Text Box 364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58" name="Text Box 364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59" name="Text Box 364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60" name="Text Box 364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61" name="Text Box 16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62" name="Text Box 256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63" name="Text Box 362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64" name="Text Box 362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65" name="Text Box 362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66" name="Text Box 362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67" name="Text Box 362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68" name="Text Box 362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69" name="Text Box 362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70" name="Text Box 362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71" name="Text Box 362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72" name="Text Box 363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73" name="Text Box 363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74" name="Text Box 363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75" name="Text Box 363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76" name="Text Box 363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77" name="Text Box 363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78" name="Text Box 363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79" name="Text Box 363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80" name="Text Box 363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81" name="Text Box 363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82" name="Text Box 364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83" name="Text Box 364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84" name="Text Box 364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85" name="Text Box 364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86" name="Text Box 364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87" name="Text Box 16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88" name="Text Box 256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89" name="Text Box 362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90" name="Text Box 362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91" name="Text Box 362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92" name="Text Box 362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93" name="Text Box 362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94" name="Text Box 362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95" name="Text Box 362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96" name="Text Box 362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97" name="Text Box 362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98" name="Text Box 363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599" name="Text Box 363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00" name="Text Box 363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01" name="Text Box 363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02" name="Text Box 363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03" name="Text Box 3635"/>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04" name="Text Box 3636"/>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05" name="Text Box 3637"/>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06" name="Text Box 3638"/>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07" name="Text Box 3639"/>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08" name="Text Box 3640"/>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09" name="Text Box 3641"/>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10" name="Text Box 3642"/>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11" name="Text Box 3643"/>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203835</xdr:rowOff>
    </xdr:to>
    <xdr:sp>
      <xdr:nvSpPr>
        <xdr:cNvPr id="612" name="Text Box 3644"/>
        <xdr:cNvSpPr txBox="1"/>
      </xdr:nvSpPr>
      <xdr:spPr>
        <a:xfrm>
          <a:off x="7620000" y="283486225"/>
          <a:ext cx="69215" cy="72453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13" name="Text Box 16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14" name="Text Box 256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15" name="Text Box 362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16" name="Text Box 362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17" name="Text Box 362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18" name="Text Box 362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19" name="Text Box 362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20" name="Text Box 362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21" name="Text Box 362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22" name="Text Box 362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23" name="Text Box 362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24" name="Text Box 363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25" name="Text Box 363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26" name="Text Box 363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27" name="Text Box 363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28" name="Text Box 363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29" name="Text Box 363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30" name="Text Box 363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31" name="Text Box 363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32" name="Text Box 363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33" name="Text Box 363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34" name="Text Box 364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35" name="Text Box 364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36" name="Text Box 364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37" name="Text Box 364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38" name="Text Box 364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39" name="Text Box 16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40" name="Text Box 256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41" name="Text Box 362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42" name="Text Box 362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43" name="Text Box 362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44" name="Text Box 362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45" name="Text Box 362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46" name="Text Box 362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47" name="Text Box 362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48" name="Text Box 362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49" name="Text Box 362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50" name="Text Box 363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51" name="Text Box 363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52" name="Text Box 363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53" name="Text Box 363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54" name="Text Box 363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55" name="Text Box 363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56" name="Text Box 363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57" name="Text Box 363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58" name="Text Box 363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59" name="Text Box 363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60" name="Text Box 364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61" name="Text Box 364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62" name="Text Box 364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63" name="Text Box 364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64" name="Text Box 364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65" name="Text Box 16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66" name="Text Box 256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67" name="Text Box 362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68" name="Text Box 362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69" name="Text Box 362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70" name="Text Box 362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71" name="Text Box 362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72" name="Text Box 362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73" name="Text Box 362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74" name="Text Box 362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75" name="Text Box 362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76" name="Text Box 363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77" name="Text Box 363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78" name="Text Box 363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79" name="Text Box 363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80" name="Text Box 363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81" name="Text Box 363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82" name="Text Box 363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83" name="Text Box 363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84" name="Text Box 363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85" name="Text Box 363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86" name="Text Box 364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87" name="Text Box 364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88" name="Text Box 364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89" name="Text Box 364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90" name="Text Box 364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91" name="Text Box 16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92" name="Text Box 256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93" name="Text Box 362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94" name="Text Box 362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95" name="Text Box 362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96" name="Text Box 362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97" name="Text Box 362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98" name="Text Box 362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699" name="Text Box 362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00" name="Text Box 362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01" name="Text Box 362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02" name="Text Box 363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03" name="Text Box 363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04" name="Text Box 363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05" name="Text Box 363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06" name="Text Box 363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07" name="Text Box 3635"/>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08" name="Text Box 3636"/>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09" name="Text Box 3637"/>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10" name="Text Box 3638"/>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11" name="Text Box 3639"/>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12" name="Text Box 3640"/>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13" name="Text Box 3641"/>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14" name="Text Box 3642"/>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15" name="Text Box 3643"/>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74295</xdr:colOff>
      <xdr:row>677</xdr:row>
      <xdr:rowOff>180975</xdr:rowOff>
    </xdr:to>
    <xdr:sp>
      <xdr:nvSpPr>
        <xdr:cNvPr id="716" name="Text Box 3644"/>
        <xdr:cNvSpPr txBox="1"/>
      </xdr:nvSpPr>
      <xdr:spPr>
        <a:xfrm>
          <a:off x="7620000" y="283486225"/>
          <a:ext cx="74295" cy="70167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17" name="Text Box 166"/>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18" name="Text Box 256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19" name="Text Box 362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20" name="Text Box 3622"/>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21" name="Text Box 3623"/>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22" name="Text Box 3624"/>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23" name="Text Box 3625"/>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24" name="Text Box 3626"/>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25" name="Text Box 3627"/>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26" name="Text Box 3628"/>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27" name="Text Box 3629"/>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28" name="Text Box 3630"/>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29" name="Text Box 363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30" name="Text Box 3632"/>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31" name="Text Box 3633"/>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32" name="Text Box 3634"/>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33" name="Text Box 3635"/>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34" name="Text Box 3636"/>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35" name="Text Box 3637"/>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36" name="Text Box 3638"/>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37" name="Text Box 3639"/>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38" name="Text Box 3640"/>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39" name="Text Box 364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40" name="Text Box 3642"/>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41" name="Text Box 3643"/>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42" name="Text Box 3644"/>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43" name="Text Box 166"/>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44" name="Text Box 256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45" name="Text Box 362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46" name="Text Box 3622"/>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47" name="Text Box 3623"/>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48" name="Text Box 3624"/>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49" name="Text Box 3625"/>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50" name="Text Box 3626"/>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51" name="Text Box 3627"/>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52" name="Text Box 3628"/>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53" name="Text Box 3629"/>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54" name="Text Box 3630"/>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55" name="Text Box 363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56" name="Text Box 3632"/>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57" name="Text Box 3633"/>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58" name="Text Box 3634"/>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59" name="Text Box 3635"/>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60" name="Text Box 3636"/>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61" name="Text Box 3637"/>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62" name="Text Box 3638"/>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63" name="Text Box 3639"/>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64" name="Text Box 3640"/>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65" name="Text Box 364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66" name="Text Box 3642"/>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67" name="Text Box 3643"/>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68" name="Text Box 3644"/>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69" name="Text Box 166"/>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70" name="Text Box 256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71" name="Text Box 362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72" name="Text Box 3622"/>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73" name="Text Box 3623"/>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74" name="Text Box 3624"/>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75" name="Text Box 3625"/>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76" name="Text Box 3626"/>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77" name="Text Box 3627"/>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78" name="Text Box 3628"/>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79" name="Text Box 3629"/>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80" name="Text Box 3630"/>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81" name="Text Box 363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82" name="Text Box 3632"/>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83" name="Text Box 3633"/>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84" name="Text Box 3634"/>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85" name="Text Box 3635"/>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86" name="Text Box 3636"/>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87" name="Text Box 3637"/>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88" name="Text Box 3638"/>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89" name="Text Box 3639"/>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90" name="Text Box 3640"/>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91" name="Text Box 364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92" name="Text Box 3642"/>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93" name="Text Box 3643"/>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94" name="Text Box 3644"/>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95" name="Text Box 166"/>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96" name="Text Box 256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97" name="Text Box 362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98" name="Text Box 3622"/>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799" name="Text Box 3623"/>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00" name="Text Box 3624"/>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01" name="Text Box 3625"/>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02" name="Text Box 3626"/>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03" name="Text Box 3627"/>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04" name="Text Box 3628"/>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05" name="Text Box 3629"/>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06" name="Text Box 3630"/>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07" name="Text Box 363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08" name="Text Box 3632"/>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09" name="Text Box 3633"/>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10" name="Text Box 3634"/>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11" name="Text Box 3635"/>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12" name="Text Box 3636"/>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13" name="Text Box 3637"/>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14" name="Text Box 3638"/>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15" name="Text Box 3639"/>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16" name="Text Box 3640"/>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17" name="Text Box 3641"/>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18" name="Text Box 3642"/>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19" name="Text Box 3643"/>
        <xdr:cNvSpPr txBox="1"/>
      </xdr:nvSpPr>
      <xdr:spPr>
        <a:xfrm>
          <a:off x="7620000" y="283486225"/>
          <a:ext cx="69215" cy="719455"/>
        </a:xfrm>
        <a:prstGeom prst="rect">
          <a:avLst/>
        </a:prstGeom>
        <a:noFill/>
        <a:ln w="9525">
          <a:noFill/>
        </a:ln>
      </xdr:spPr>
    </xdr:sp>
    <xdr:clientData/>
  </xdr:twoCellAnchor>
  <xdr:twoCellAnchor editAs="oneCell">
    <xdr:from>
      <xdr:col>9</xdr:col>
      <xdr:colOff>0</xdr:colOff>
      <xdr:row>676</xdr:row>
      <xdr:rowOff>0</xdr:rowOff>
    </xdr:from>
    <xdr:to>
      <xdr:col>9</xdr:col>
      <xdr:colOff>69215</xdr:colOff>
      <xdr:row>677</xdr:row>
      <xdr:rowOff>198755</xdr:rowOff>
    </xdr:to>
    <xdr:sp>
      <xdr:nvSpPr>
        <xdr:cNvPr id="820" name="Text Box 3644"/>
        <xdr:cNvSpPr txBox="1"/>
      </xdr:nvSpPr>
      <xdr:spPr>
        <a:xfrm>
          <a:off x="7620000" y="283486225"/>
          <a:ext cx="69215" cy="71945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03"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04"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0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0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07"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08"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0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1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1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1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13"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14"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1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1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17"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18"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1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2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2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2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23"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24"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2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2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27"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28"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2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3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3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3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33"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34"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3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3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37"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38"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3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4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4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4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43"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44"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4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4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47"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48"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4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5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5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5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53"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54"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5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5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57"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58"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5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6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6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6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63"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64"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6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6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67"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68"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6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7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7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7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73"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74"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7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7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77"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78"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7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8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8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8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205105</xdr:rowOff>
    </xdr:to>
    <xdr:sp>
      <xdr:nvSpPr>
        <xdr:cNvPr id="1183" name="Text Box 69"/>
        <xdr:cNvSpPr txBox="1"/>
      </xdr:nvSpPr>
      <xdr:spPr>
        <a:xfrm>
          <a:off x="490855" y="142554325"/>
          <a:ext cx="74295" cy="20510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205105</xdr:rowOff>
    </xdr:to>
    <xdr:sp>
      <xdr:nvSpPr>
        <xdr:cNvPr id="1184" name="Text Box 1175"/>
        <xdr:cNvSpPr txBox="1"/>
      </xdr:nvSpPr>
      <xdr:spPr>
        <a:xfrm>
          <a:off x="490855" y="142554325"/>
          <a:ext cx="74295" cy="20510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185"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186"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187"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188"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189"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190"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191"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192"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36195</xdr:colOff>
      <xdr:row>341</xdr:row>
      <xdr:rowOff>0</xdr:rowOff>
    </xdr:from>
    <xdr:to>
      <xdr:col>1</xdr:col>
      <xdr:colOff>106045</xdr:colOff>
      <xdr:row>341</xdr:row>
      <xdr:rowOff>75565</xdr:rowOff>
    </xdr:to>
    <xdr:sp>
      <xdr:nvSpPr>
        <xdr:cNvPr id="1193" name="Text Box 69"/>
        <xdr:cNvSpPr txBox="1"/>
      </xdr:nvSpPr>
      <xdr:spPr>
        <a:xfrm>
          <a:off x="486410" y="142554325"/>
          <a:ext cx="69850" cy="75565"/>
        </a:xfrm>
        <a:prstGeom prst="rect">
          <a:avLst/>
        </a:prstGeom>
        <a:noFill/>
        <a:ln w="9525">
          <a:noFill/>
        </a:ln>
      </xdr:spPr>
    </xdr:sp>
    <xdr:clientData/>
  </xdr:twoCellAnchor>
  <xdr:twoCellAnchor editAs="oneCell">
    <xdr:from>
      <xdr:col>1</xdr:col>
      <xdr:colOff>36195</xdr:colOff>
      <xdr:row>341</xdr:row>
      <xdr:rowOff>0</xdr:rowOff>
    </xdr:from>
    <xdr:to>
      <xdr:col>1</xdr:col>
      <xdr:colOff>106045</xdr:colOff>
      <xdr:row>341</xdr:row>
      <xdr:rowOff>75565</xdr:rowOff>
    </xdr:to>
    <xdr:sp>
      <xdr:nvSpPr>
        <xdr:cNvPr id="1194" name="Text Box 1175"/>
        <xdr:cNvSpPr txBox="1"/>
      </xdr:nvSpPr>
      <xdr:spPr>
        <a:xfrm>
          <a:off x="486410" y="142554325"/>
          <a:ext cx="69850" cy="75565"/>
        </a:xfrm>
        <a:prstGeom prst="rect">
          <a:avLst/>
        </a:prstGeom>
        <a:noFill/>
        <a:ln w="9525">
          <a:noFill/>
        </a:ln>
      </xdr:spPr>
    </xdr:sp>
    <xdr:clientData/>
  </xdr:twoCellAnchor>
  <xdr:twoCellAnchor editAs="oneCell">
    <xdr:from>
      <xdr:col>1</xdr:col>
      <xdr:colOff>36195</xdr:colOff>
      <xdr:row>341</xdr:row>
      <xdr:rowOff>0</xdr:rowOff>
    </xdr:from>
    <xdr:to>
      <xdr:col>1</xdr:col>
      <xdr:colOff>106045</xdr:colOff>
      <xdr:row>341</xdr:row>
      <xdr:rowOff>75565</xdr:rowOff>
    </xdr:to>
    <xdr:sp>
      <xdr:nvSpPr>
        <xdr:cNvPr id="1195" name="Text Box 69"/>
        <xdr:cNvSpPr txBox="1"/>
      </xdr:nvSpPr>
      <xdr:spPr>
        <a:xfrm>
          <a:off x="486410" y="142554325"/>
          <a:ext cx="69850" cy="75565"/>
        </a:xfrm>
        <a:prstGeom prst="rect">
          <a:avLst/>
        </a:prstGeom>
        <a:noFill/>
        <a:ln w="9525">
          <a:noFill/>
        </a:ln>
      </xdr:spPr>
    </xdr:sp>
    <xdr:clientData/>
  </xdr:twoCellAnchor>
  <xdr:twoCellAnchor editAs="oneCell">
    <xdr:from>
      <xdr:col>1</xdr:col>
      <xdr:colOff>36195</xdr:colOff>
      <xdr:row>341</xdr:row>
      <xdr:rowOff>0</xdr:rowOff>
    </xdr:from>
    <xdr:to>
      <xdr:col>1</xdr:col>
      <xdr:colOff>106045</xdr:colOff>
      <xdr:row>341</xdr:row>
      <xdr:rowOff>75565</xdr:rowOff>
    </xdr:to>
    <xdr:sp>
      <xdr:nvSpPr>
        <xdr:cNvPr id="1196" name="Text Box 1175"/>
        <xdr:cNvSpPr txBox="1"/>
      </xdr:nvSpPr>
      <xdr:spPr>
        <a:xfrm>
          <a:off x="486410" y="142554325"/>
          <a:ext cx="69850"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97"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198"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19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0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0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0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03"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04"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0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0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07"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08"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0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1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1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1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13"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14"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1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1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17"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18"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1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2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2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2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23"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24"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2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2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27"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28"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2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3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3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3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33"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34"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3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3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37"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38"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3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4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4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4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43"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44"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4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4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47"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48"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4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5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5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5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53"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54"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5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5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57"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58"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5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6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6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6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63"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64"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6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6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67"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68"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69"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70"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71"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72"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73"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74"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75"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75565</xdr:rowOff>
    </xdr:to>
    <xdr:sp>
      <xdr:nvSpPr>
        <xdr:cNvPr id="1276" name="Text Box 69"/>
        <xdr:cNvSpPr txBox="1"/>
      </xdr:nvSpPr>
      <xdr:spPr>
        <a:xfrm>
          <a:off x="490855" y="142554325"/>
          <a:ext cx="74295"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205105</xdr:rowOff>
    </xdr:to>
    <xdr:sp>
      <xdr:nvSpPr>
        <xdr:cNvPr id="1277" name="Text Box 69"/>
        <xdr:cNvSpPr txBox="1"/>
      </xdr:nvSpPr>
      <xdr:spPr>
        <a:xfrm>
          <a:off x="490855" y="142554325"/>
          <a:ext cx="74295" cy="20510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205105</xdr:rowOff>
    </xdr:to>
    <xdr:sp>
      <xdr:nvSpPr>
        <xdr:cNvPr id="1278" name="Text Box 1175"/>
        <xdr:cNvSpPr txBox="1"/>
      </xdr:nvSpPr>
      <xdr:spPr>
        <a:xfrm>
          <a:off x="490855" y="142554325"/>
          <a:ext cx="74295" cy="20510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279"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280"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281"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282"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283"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284"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285"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286"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36195</xdr:colOff>
      <xdr:row>341</xdr:row>
      <xdr:rowOff>0</xdr:rowOff>
    </xdr:from>
    <xdr:to>
      <xdr:col>1</xdr:col>
      <xdr:colOff>106045</xdr:colOff>
      <xdr:row>341</xdr:row>
      <xdr:rowOff>75565</xdr:rowOff>
    </xdr:to>
    <xdr:sp>
      <xdr:nvSpPr>
        <xdr:cNvPr id="1287" name="Text Box 69"/>
        <xdr:cNvSpPr txBox="1"/>
      </xdr:nvSpPr>
      <xdr:spPr>
        <a:xfrm>
          <a:off x="486410" y="142554325"/>
          <a:ext cx="69850" cy="75565"/>
        </a:xfrm>
        <a:prstGeom prst="rect">
          <a:avLst/>
        </a:prstGeom>
        <a:noFill/>
        <a:ln w="9525">
          <a:noFill/>
        </a:ln>
      </xdr:spPr>
    </xdr:sp>
    <xdr:clientData/>
  </xdr:twoCellAnchor>
  <xdr:twoCellAnchor editAs="oneCell">
    <xdr:from>
      <xdr:col>1</xdr:col>
      <xdr:colOff>36195</xdr:colOff>
      <xdr:row>341</xdr:row>
      <xdr:rowOff>0</xdr:rowOff>
    </xdr:from>
    <xdr:to>
      <xdr:col>1</xdr:col>
      <xdr:colOff>106045</xdr:colOff>
      <xdr:row>341</xdr:row>
      <xdr:rowOff>75565</xdr:rowOff>
    </xdr:to>
    <xdr:sp>
      <xdr:nvSpPr>
        <xdr:cNvPr id="1288" name="Text Box 1175"/>
        <xdr:cNvSpPr txBox="1"/>
      </xdr:nvSpPr>
      <xdr:spPr>
        <a:xfrm>
          <a:off x="486410" y="142554325"/>
          <a:ext cx="69850" cy="75565"/>
        </a:xfrm>
        <a:prstGeom prst="rect">
          <a:avLst/>
        </a:prstGeom>
        <a:noFill/>
        <a:ln w="9525">
          <a:noFill/>
        </a:ln>
      </xdr:spPr>
    </xdr:sp>
    <xdr:clientData/>
  </xdr:twoCellAnchor>
  <xdr:twoCellAnchor editAs="oneCell">
    <xdr:from>
      <xdr:col>1</xdr:col>
      <xdr:colOff>36195</xdr:colOff>
      <xdr:row>341</xdr:row>
      <xdr:rowOff>0</xdr:rowOff>
    </xdr:from>
    <xdr:to>
      <xdr:col>1</xdr:col>
      <xdr:colOff>106045</xdr:colOff>
      <xdr:row>341</xdr:row>
      <xdr:rowOff>75565</xdr:rowOff>
    </xdr:to>
    <xdr:sp>
      <xdr:nvSpPr>
        <xdr:cNvPr id="1289" name="Text Box 69"/>
        <xdr:cNvSpPr txBox="1"/>
      </xdr:nvSpPr>
      <xdr:spPr>
        <a:xfrm>
          <a:off x="486410" y="142554325"/>
          <a:ext cx="69850" cy="75565"/>
        </a:xfrm>
        <a:prstGeom prst="rect">
          <a:avLst/>
        </a:prstGeom>
        <a:noFill/>
        <a:ln w="9525">
          <a:noFill/>
        </a:ln>
      </xdr:spPr>
    </xdr:sp>
    <xdr:clientData/>
  </xdr:twoCellAnchor>
  <xdr:twoCellAnchor editAs="oneCell">
    <xdr:from>
      <xdr:col>1</xdr:col>
      <xdr:colOff>36195</xdr:colOff>
      <xdr:row>341</xdr:row>
      <xdr:rowOff>0</xdr:rowOff>
    </xdr:from>
    <xdr:to>
      <xdr:col>1</xdr:col>
      <xdr:colOff>106045</xdr:colOff>
      <xdr:row>341</xdr:row>
      <xdr:rowOff>75565</xdr:rowOff>
    </xdr:to>
    <xdr:sp>
      <xdr:nvSpPr>
        <xdr:cNvPr id="1290" name="Text Box 1175"/>
        <xdr:cNvSpPr txBox="1"/>
      </xdr:nvSpPr>
      <xdr:spPr>
        <a:xfrm>
          <a:off x="486410" y="142554325"/>
          <a:ext cx="69850" cy="7556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91"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292"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293"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294"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295"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296"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297"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298"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299"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00"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01"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02"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03"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04"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05"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06"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07"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08"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09"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10"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11"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12"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13"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14"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15"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16"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17"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18"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19"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20"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21"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22"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23"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24"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25"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26"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27"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28"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29"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30"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31"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32"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33"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34"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35"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36"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37"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38"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39"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40"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41"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42"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43"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44"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45"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46"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47"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48"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49"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50"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51"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52"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53"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54"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55"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56"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57"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58"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59"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60"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61" name="Text Box 69"/>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130175</xdr:rowOff>
    </xdr:to>
    <xdr:sp>
      <xdr:nvSpPr>
        <xdr:cNvPr id="1362" name="Text Box 1175"/>
        <xdr:cNvSpPr txBox="1"/>
      </xdr:nvSpPr>
      <xdr:spPr>
        <a:xfrm>
          <a:off x="490855" y="142554325"/>
          <a:ext cx="74295" cy="13017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63"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64"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65"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66"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67"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68"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69"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78740</xdr:rowOff>
    </xdr:to>
    <xdr:sp>
      <xdr:nvSpPr>
        <xdr:cNvPr id="1370" name="Text Box 69"/>
        <xdr:cNvSpPr txBox="1"/>
      </xdr:nvSpPr>
      <xdr:spPr>
        <a:xfrm>
          <a:off x="490855" y="142554325"/>
          <a:ext cx="74295" cy="7874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205105</xdr:rowOff>
    </xdr:to>
    <xdr:sp>
      <xdr:nvSpPr>
        <xdr:cNvPr id="1371" name="Text Box 69"/>
        <xdr:cNvSpPr txBox="1"/>
      </xdr:nvSpPr>
      <xdr:spPr>
        <a:xfrm>
          <a:off x="490855" y="142554325"/>
          <a:ext cx="74295" cy="20510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205105</xdr:rowOff>
    </xdr:to>
    <xdr:sp>
      <xdr:nvSpPr>
        <xdr:cNvPr id="1372" name="Text Box 1175"/>
        <xdr:cNvSpPr txBox="1"/>
      </xdr:nvSpPr>
      <xdr:spPr>
        <a:xfrm>
          <a:off x="490855" y="142554325"/>
          <a:ext cx="74295" cy="205105"/>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373"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374"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375"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376"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377"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378"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379"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40640</xdr:colOff>
      <xdr:row>341</xdr:row>
      <xdr:rowOff>0</xdr:rowOff>
    </xdr:from>
    <xdr:to>
      <xdr:col>1</xdr:col>
      <xdr:colOff>114935</xdr:colOff>
      <xdr:row>341</xdr:row>
      <xdr:rowOff>187960</xdr:rowOff>
    </xdr:to>
    <xdr:sp>
      <xdr:nvSpPr>
        <xdr:cNvPr id="1380" name="Text Box 69"/>
        <xdr:cNvSpPr txBox="1"/>
      </xdr:nvSpPr>
      <xdr:spPr>
        <a:xfrm>
          <a:off x="490855" y="142554325"/>
          <a:ext cx="74295" cy="187960"/>
        </a:xfrm>
        <a:prstGeom prst="rect">
          <a:avLst/>
        </a:prstGeom>
        <a:noFill/>
        <a:ln w="9525">
          <a:noFill/>
        </a:ln>
      </xdr:spPr>
    </xdr:sp>
    <xdr:clientData/>
  </xdr:twoCellAnchor>
  <xdr:twoCellAnchor editAs="oneCell">
    <xdr:from>
      <xdr:col>1</xdr:col>
      <xdr:colOff>36195</xdr:colOff>
      <xdr:row>341</xdr:row>
      <xdr:rowOff>0</xdr:rowOff>
    </xdr:from>
    <xdr:to>
      <xdr:col>1</xdr:col>
      <xdr:colOff>106045</xdr:colOff>
      <xdr:row>341</xdr:row>
      <xdr:rowOff>78740</xdr:rowOff>
    </xdr:to>
    <xdr:sp>
      <xdr:nvSpPr>
        <xdr:cNvPr id="1381" name="Text Box 69"/>
        <xdr:cNvSpPr txBox="1"/>
      </xdr:nvSpPr>
      <xdr:spPr>
        <a:xfrm>
          <a:off x="486410" y="142554325"/>
          <a:ext cx="69850" cy="78740"/>
        </a:xfrm>
        <a:prstGeom prst="rect">
          <a:avLst/>
        </a:prstGeom>
        <a:noFill/>
        <a:ln w="9525">
          <a:noFill/>
        </a:ln>
      </xdr:spPr>
    </xdr:sp>
    <xdr:clientData/>
  </xdr:twoCellAnchor>
  <xdr:twoCellAnchor editAs="oneCell">
    <xdr:from>
      <xdr:col>1</xdr:col>
      <xdr:colOff>36195</xdr:colOff>
      <xdr:row>341</xdr:row>
      <xdr:rowOff>0</xdr:rowOff>
    </xdr:from>
    <xdr:to>
      <xdr:col>1</xdr:col>
      <xdr:colOff>106045</xdr:colOff>
      <xdr:row>341</xdr:row>
      <xdr:rowOff>78740</xdr:rowOff>
    </xdr:to>
    <xdr:sp>
      <xdr:nvSpPr>
        <xdr:cNvPr id="1382" name="Text Box 1175"/>
        <xdr:cNvSpPr txBox="1"/>
      </xdr:nvSpPr>
      <xdr:spPr>
        <a:xfrm>
          <a:off x="486410" y="142554325"/>
          <a:ext cx="69850" cy="78740"/>
        </a:xfrm>
        <a:prstGeom prst="rect">
          <a:avLst/>
        </a:prstGeom>
        <a:noFill/>
        <a:ln w="9525">
          <a:noFill/>
        </a:ln>
      </xdr:spPr>
    </xdr:sp>
    <xdr:clientData/>
  </xdr:twoCellAnchor>
  <xdr:twoCellAnchor editAs="oneCell">
    <xdr:from>
      <xdr:col>1</xdr:col>
      <xdr:colOff>36195</xdr:colOff>
      <xdr:row>341</xdr:row>
      <xdr:rowOff>0</xdr:rowOff>
    </xdr:from>
    <xdr:to>
      <xdr:col>1</xdr:col>
      <xdr:colOff>106045</xdr:colOff>
      <xdr:row>341</xdr:row>
      <xdr:rowOff>78740</xdr:rowOff>
    </xdr:to>
    <xdr:sp>
      <xdr:nvSpPr>
        <xdr:cNvPr id="1383" name="Text Box 69"/>
        <xdr:cNvSpPr txBox="1"/>
      </xdr:nvSpPr>
      <xdr:spPr>
        <a:xfrm>
          <a:off x="486410" y="142554325"/>
          <a:ext cx="69850" cy="78740"/>
        </a:xfrm>
        <a:prstGeom prst="rect">
          <a:avLst/>
        </a:prstGeom>
        <a:noFill/>
        <a:ln w="9525">
          <a:noFill/>
        </a:ln>
      </xdr:spPr>
    </xdr:sp>
    <xdr:clientData/>
  </xdr:twoCellAnchor>
  <xdr:twoCellAnchor editAs="oneCell">
    <xdr:from>
      <xdr:col>1</xdr:col>
      <xdr:colOff>36195</xdr:colOff>
      <xdr:row>341</xdr:row>
      <xdr:rowOff>0</xdr:rowOff>
    </xdr:from>
    <xdr:to>
      <xdr:col>1</xdr:col>
      <xdr:colOff>106045</xdr:colOff>
      <xdr:row>341</xdr:row>
      <xdr:rowOff>78740</xdr:rowOff>
    </xdr:to>
    <xdr:sp>
      <xdr:nvSpPr>
        <xdr:cNvPr id="1384" name="Text Box 1175"/>
        <xdr:cNvSpPr txBox="1"/>
      </xdr:nvSpPr>
      <xdr:spPr>
        <a:xfrm>
          <a:off x="486410" y="142554325"/>
          <a:ext cx="69850" cy="7874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85"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86"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87"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88"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89"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90"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91"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92"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93"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94"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95"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96"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97"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98"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399"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00"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01"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02"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03"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04"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05"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06"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07"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08"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09"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10"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11"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12"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13"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14"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15"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16"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17"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18"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19"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20"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21"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22"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23"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24"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25"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26"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27"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28"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29"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30"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31"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32"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33"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34"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35"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36"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37"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38"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39"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40"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441"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42"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43"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44"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45"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46"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47"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48"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49"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450"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51"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52"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53"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54"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55"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56"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57"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58"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59"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60"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61"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62"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63"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64"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65"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66"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67"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68"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69"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70"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71"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72"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73"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74"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75"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76"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77"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78"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79"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80"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81"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82"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83"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84"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85"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86"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87"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88"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89"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90"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91"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92"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93"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94"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95"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96"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97"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98"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499"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00"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01"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02"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03"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04"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05"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06"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07"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08"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09"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10"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11"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12"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513"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14"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15"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16"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17"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18"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19"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20"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21"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522"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23"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24"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25"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26"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27"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28"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29"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30"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31"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32"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33"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34"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35"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36"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37"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38"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39"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40"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41"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42"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43"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44"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45"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46"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47"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48"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49"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50"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51"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52"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53"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54"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55"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56"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57"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58"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59"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60"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61"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62"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63"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64"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65"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66"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67"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68"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69"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70"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71"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72"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73"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74"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75"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76"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77"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78"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79"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80"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81"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82"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83"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84"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585"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86"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87"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88"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89"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90"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91"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92"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93"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594"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95"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96"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97"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98"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599"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00"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01"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02"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03"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04"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05"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06"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07"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08"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09"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10"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11"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12"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13"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14"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15"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16"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17"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18"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19"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20"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21"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22"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23"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24"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25"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26"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27"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28"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29"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30"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31"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32"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33"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34"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35"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36"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37"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38"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39"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40"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41"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42"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43"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44"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45"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46"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47"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48"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49"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50"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51"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52"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53"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54"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55"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56"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657"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58"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59"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60"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61"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62"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63"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64"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65"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666"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67"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68"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69"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70"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71"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72"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73"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74"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75"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76"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77"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78"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79"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80"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81"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82"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83"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84"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85"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86"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87"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88"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89"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90"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91"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92"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93"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94"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95"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96"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97"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98"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699"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00"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01"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02"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03"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04"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05"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06"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07"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08"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09"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10"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11"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12"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13"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14"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15"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16"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17"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18"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19"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20"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21"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22"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23"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24"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25"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26"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27"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28"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729"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30"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31"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32"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33"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34"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35"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36"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37"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738"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39"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40"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41"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42"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43"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44"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45"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46"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47"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48"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49"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50"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51"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52"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53"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54"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55"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56"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57"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58"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59"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60"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61"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62"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63"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64"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65"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66"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67"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68"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69"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70"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71"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72"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73"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74"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75"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76"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77"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78"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79"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80"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81"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82"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83"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84"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85"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86"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87"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88"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89"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90"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91"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92"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93"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94"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95"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96"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97"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98"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799"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00"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801"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02"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03"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04"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05"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06"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07"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08"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09"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810"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11"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12"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13"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14"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15"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16"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17"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18"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19"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20"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21"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22"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23"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24"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25"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26"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27"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28"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29"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30"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31"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32"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33"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34"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35"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36"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37"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38"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39"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40"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41"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42"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43"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44"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45"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46"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47"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48"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49"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50"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51"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52"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53"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54"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55"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56"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57"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58"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59"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60"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61"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62"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63"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64"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65"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66"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67"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68"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69"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70"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71"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72"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873"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74"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75"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76"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77"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78"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79"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80"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81"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882"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83"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84"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85"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86"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87"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88"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89"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90"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91"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92"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93"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94"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95"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96"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97"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98"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899"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00"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01"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02"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03"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04"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05"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06"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07"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08"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09"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10"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11"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12"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13"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14"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15"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16"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17"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18"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19"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20"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21"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22"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23"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24"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25"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26"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27"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28"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29"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30"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31"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32"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33"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34"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35"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36"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37"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38"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39"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40"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41"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42"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43"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44"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945"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46"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47"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48"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49"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50"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51"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52"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53"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1954"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55"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56"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57"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58"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59"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60"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61"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62"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63"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64"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65"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66"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67"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68"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69"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70"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71"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72"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73"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74"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75"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76"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77"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78"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79"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80"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81"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82"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83"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84"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85"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86"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87"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88"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89"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90"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91"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92"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93"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94"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95"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96"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97"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98"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1999"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00"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01"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02"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03"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04"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05"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06"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07"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08"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09"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10"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11"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12"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13"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14"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15"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16"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017"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18"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19"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20"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21"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22"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23"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24"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25"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026"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27"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28"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29"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30"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31"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32"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33"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34"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35"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36"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37"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38"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39"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40"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41"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42"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43"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44"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45"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46"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47"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48"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49"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50"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51"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52"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53"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54"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55"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56"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57"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58"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59"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60"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61"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62"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63"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64"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65"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66"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67"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68"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69"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70"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71"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72"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73"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74"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75"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76"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77"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78"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79"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80"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81"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82"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83"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84"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85"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86"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87"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88"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089"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90"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91"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92"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93"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94"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95"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96"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97"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098"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099"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00"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01"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02"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03"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04"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05"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06"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07"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08"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09"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10"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11"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12"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13"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14"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15"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16"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17"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18"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19"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20"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21"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22"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23"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24"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25"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26"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27"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28"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29"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30"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31"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32"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33"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34"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35"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36"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37"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38"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39"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40"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41"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42"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43"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44"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45"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46"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47"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48"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49"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50"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51"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52"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53"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54"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55"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56"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57"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58"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59"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60"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161"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62"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63"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64"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65"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66"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67"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68"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69"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170"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71"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72"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73"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74"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75"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76"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77"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78"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79"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80"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81"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82"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83"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84"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85"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86"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87"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88"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89"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90"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91"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92"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93"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94"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95"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96"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97"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98"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199"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00"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01"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02"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03"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04"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05"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06"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07"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08"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09"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10"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11"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12"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13"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14"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15"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16"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17"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18"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19"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20"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21"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22"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23"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24"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25"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26"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27"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28"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29"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30"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31"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32"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233"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34"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35"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36"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37"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38"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39"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40"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41"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242"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43"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44"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45"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46"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47"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48"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49"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50"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51"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52"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53"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54"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55"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56"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57"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58"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59"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60"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61"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62"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63"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64"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65"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66"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67"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68"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69"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70"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71"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72"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73"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74"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75"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76"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77"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78"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79"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80"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81"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82"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83"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84"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85"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86"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87"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88"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89"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90"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91"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92"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93"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94"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95"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96"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97"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98"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299"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00"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01"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02"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03"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04"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305"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06"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07"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08"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09"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10"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11"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12"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13"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314"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15"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16"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17"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18"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19"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20"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21"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22"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23"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24"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25"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26"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27"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28"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29"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30"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31"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32"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33"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34"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35"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36"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37"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38"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39"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40"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41"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42"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43"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44"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45"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46"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47"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48"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49"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50"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51"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52"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53"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54"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55"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56"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57"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58"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59"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60"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61"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62"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63"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64"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65"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66"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67"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68"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69"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70"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71"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72"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73"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74"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75"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76"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377"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78"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79"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80"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81"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82"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83"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84"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85"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386"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87"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88"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89"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90"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91"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92"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93"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94"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95"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96"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97"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98"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399"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00"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01"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02"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03"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04"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05"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06"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07"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08"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09"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10"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11"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12"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13"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14"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15"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16"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17"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18"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19"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20"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21"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22"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23"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24"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25"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26"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27"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28"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29"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30"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31"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32"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33"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34"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35"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36"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37"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38"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39"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40"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41"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42"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43"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44"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45"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46"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47"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48"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449"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50"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51"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52"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53"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54"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55"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56"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57"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458"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59"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60"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61"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62"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63"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64"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65"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66"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67"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68"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69"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70"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71"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72"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73"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74"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75"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76"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77"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78"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79"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80"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81"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82"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83"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84"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85"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86"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87"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88"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89"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90"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91"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92"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93"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94"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95"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96"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97"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98"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499"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00"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01"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02"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03"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04"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05"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06"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07"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08"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09"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10"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11"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12"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13"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14"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15"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16"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17"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18"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19"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20"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521"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22"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23"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24"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25"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26"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27"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28"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29"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2530"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31"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32"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33"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34"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35"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2536"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37" name="Text Box 16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38" name="Text Box 256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39" name="Text Box 362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40" name="Text Box 362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41" name="Text Box 362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42" name="Text Box 362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43" name="Text Box 362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44" name="Text Box 362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45" name="Text Box 362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46" name="Text Box 362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47" name="Text Box 362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48" name="Text Box 363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49" name="Text Box 363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50" name="Text Box 363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51" name="Text Box 363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52" name="Text Box 363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53" name="Text Box 363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54" name="Text Box 363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55" name="Text Box 363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56" name="Text Box 363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57" name="Text Box 363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58" name="Text Box 364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59" name="Text Box 364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60" name="Text Box 364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61" name="Text Box 364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62" name="Text Box 364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63" name="Text Box 16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64" name="Text Box 256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65" name="Text Box 362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66" name="Text Box 362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67" name="Text Box 362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68" name="Text Box 362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69" name="Text Box 362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70" name="Text Box 362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71" name="Text Box 362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72" name="Text Box 362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73" name="Text Box 362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74" name="Text Box 363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75" name="Text Box 363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76" name="Text Box 363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77" name="Text Box 363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78" name="Text Box 363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79" name="Text Box 363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80" name="Text Box 363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81" name="Text Box 363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82" name="Text Box 363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83" name="Text Box 363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84" name="Text Box 364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85" name="Text Box 364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86" name="Text Box 364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87" name="Text Box 364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88" name="Text Box 364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89" name="Text Box 16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90" name="Text Box 256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91" name="Text Box 362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92" name="Text Box 362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93" name="Text Box 362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94" name="Text Box 362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95" name="Text Box 362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96" name="Text Box 362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97" name="Text Box 362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98" name="Text Box 362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599" name="Text Box 362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00" name="Text Box 363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01" name="Text Box 363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02" name="Text Box 363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03" name="Text Box 363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04" name="Text Box 363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05" name="Text Box 363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06" name="Text Box 363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07" name="Text Box 363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08" name="Text Box 363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09" name="Text Box 363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10" name="Text Box 364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11" name="Text Box 364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12" name="Text Box 364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13" name="Text Box 364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14" name="Text Box 364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15" name="Text Box 16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16" name="Text Box 256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17" name="Text Box 362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18" name="Text Box 362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19" name="Text Box 362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20" name="Text Box 362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21" name="Text Box 362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22" name="Text Box 362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23" name="Text Box 362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24" name="Text Box 362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25" name="Text Box 362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26" name="Text Box 363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27" name="Text Box 363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28" name="Text Box 363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29" name="Text Box 363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30" name="Text Box 363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31" name="Text Box 363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32" name="Text Box 363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33" name="Text Box 363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34" name="Text Box 363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35" name="Text Box 363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36" name="Text Box 364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37" name="Text Box 364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38" name="Text Box 364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39" name="Text Box 364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2640" name="Text Box 364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41" name="Text Box 16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42" name="Text Box 256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43" name="Text Box 362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44" name="Text Box 362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45" name="Text Box 362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46" name="Text Box 362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47" name="Text Box 362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48" name="Text Box 362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49" name="Text Box 362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50" name="Text Box 362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51" name="Text Box 362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52" name="Text Box 363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53" name="Text Box 363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54" name="Text Box 363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55" name="Text Box 363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56" name="Text Box 363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57" name="Text Box 363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58" name="Text Box 363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59" name="Text Box 363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60" name="Text Box 363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61" name="Text Box 363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62" name="Text Box 364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63" name="Text Box 364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64" name="Text Box 364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65" name="Text Box 364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66" name="Text Box 364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67" name="Text Box 16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68" name="Text Box 256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69" name="Text Box 362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70" name="Text Box 362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71" name="Text Box 362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72" name="Text Box 362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73" name="Text Box 362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74" name="Text Box 362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75" name="Text Box 362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76" name="Text Box 362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77" name="Text Box 362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78" name="Text Box 363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79" name="Text Box 363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80" name="Text Box 363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81" name="Text Box 363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82" name="Text Box 363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83" name="Text Box 363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84" name="Text Box 363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85" name="Text Box 363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86" name="Text Box 363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87" name="Text Box 363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88" name="Text Box 364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89" name="Text Box 364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90" name="Text Box 364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91" name="Text Box 364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92" name="Text Box 364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93" name="Text Box 16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94" name="Text Box 256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95" name="Text Box 362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96" name="Text Box 362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97" name="Text Box 362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98" name="Text Box 362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699" name="Text Box 362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00" name="Text Box 362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01" name="Text Box 362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02" name="Text Box 362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03" name="Text Box 362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04" name="Text Box 363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05" name="Text Box 363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06" name="Text Box 363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07" name="Text Box 363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08" name="Text Box 363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09" name="Text Box 363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10" name="Text Box 363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11" name="Text Box 363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12" name="Text Box 363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13" name="Text Box 363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14" name="Text Box 364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15" name="Text Box 364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16" name="Text Box 364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17" name="Text Box 364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18" name="Text Box 364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19" name="Text Box 16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20" name="Text Box 256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21" name="Text Box 362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22" name="Text Box 362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23" name="Text Box 362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24" name="Text Box 362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25" name="Text Box 362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26" name="Text Box 362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27" name="Text Box 362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28" name="Text Box 362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29" name="Text Box 362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30" name="Text Box 363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31" name="Text Box 363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32" name="Text Box 363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33" name="Text Box 363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34" name="Text Box 363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35" name="Text Box 363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36" name="Text Box 363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37" name="Text Box 363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38" name="Text Box 363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39" name="Text Box 363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40" name="Text Box 364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41" name="Text Box 364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42" name="Text Box 364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43" name="Text Box 364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44" name="Text Box 364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45" name="Text Box 16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46" name="Text Box 256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47" name="Text Box 362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48" name="Text Box 362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49" name="Text Box 362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50" name="Text Box 362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51" name="Text Box 362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52" name="Text Box 362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53" name="Text Box 362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54" name="Text Box 362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55" name="Text Box 362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56" name="Text Box 363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57" name="Text Box 363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58" name="Text Box 363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59" name="Text Box 363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60" name="Text Box 363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61" name="Text Box 363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62" name="Text Box 363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63" name="Text Box 363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64" name="Text Box 363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65" name="Text Box 363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66" name="Text Box 364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67" name="Text Box 364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68" name="Text Box 364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69" name="Text Box 364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70" name="Text Box 364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71" name="Text Box 16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72" name="Text Box 256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73" name="Text Box 362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74" name="Text Box 362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75" name="Text Box 362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76" name="Text Box 362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77" name="Text Box 3625"/>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78" name="Text Box 362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79" name="Text Box 3627"/>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80" name="Text Box 3628"/>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81" name="Text Box 3629"/>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82" name="Text Box 3630"/>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83" name="Text Box 363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84" name="Text Box 363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85" name="Text Box 363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86" name="Text Box 363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87" name="Text Box 3635"/>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88" name="Text Box 363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89" name="Text Box 3637"/>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90" name="Text Box 3638"/>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91" name="Text Box 3639"/>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92" name="Text Box 3640"/>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93" name="Text Box 364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94" name="Text Box 364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95" name="Text Box 364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796" name="Text Box 364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97" name="Text Box 16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98" name="Text Box 256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799" name="Text Box 362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00" name="Text Box 362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01" name="Text Box 362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02" name="Text Box 362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03" name="Text Box 362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04" name="Text Box 362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05" name="Text Box 362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06" name="Text Box 362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07" name="Text Box 362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08" name="Text Box 363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09" name="Text Box 363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10" name="Text Box 363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11" name="Text Box 363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12" name="Text Box 363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13" name="Text Box 363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14" name="Text Box 363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15" name="Text Box 363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16" name="Text Box 363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17" name="Text Box 363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18" name="Text Box 364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19" name="Text Box 364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20" name="Text Box 364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21" name="Text Box 364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2822" name="Text Box 364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23" name="Text Box 16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24" name="Text Box 256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25" name="Text Box 362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26" name="Text Box 362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27" name="Text Box 362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28" name="Text Box 362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29" name="Text Box 3625"/>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30" name="Text Box 362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31" name="Text Box 3627"/>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32" name="Text Box 3628"/>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33" name="Text Box 3629"/>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34" name="Text Box 3630"/>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35" name="Text Box 363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36" name="Text Box 363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37" name="Text Box 363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38" name="Text Box 363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39" name="Text Box 3635"/>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40" name="Text Box 363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41" name="Text Box 3637"/>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42" name="Text Box 3638"/>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43" name="Text Box 3639"/>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44" name="Text Box 3640"/>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45" name="Text Box 364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46" name="Text Box 364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47" name="Text Box 364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2848" name="Text Box 364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49"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50"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51"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52"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53"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54"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55"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56"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57"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58"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59"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60"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61"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62"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63"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64"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65"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66"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67"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68"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69"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70"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71"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72"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73"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874"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75" name="Text Box 16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76" name="Text Box 256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77" name="Text Box 362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78" name="Text Box 362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79" name="Text Box 362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80" name="Text Box 362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81" name="Text Box 362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82" name="Text Box 362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83" name="Text Box 362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84" name="Text Box 362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85" name="Text Box 362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86" name="Text Box 363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87" name="Text Box 363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88" name="Text Box 363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89" name="Text Box 363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90" name="Text Box 363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91" name="Text Box 363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92" name="Text Box 363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93" name="Text Box 363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94" name="Text Box 363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95" name="Text Box 363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96" name="Text Box 364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97" name="Text Box 364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98" name="Text Box 364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899" name="Text Box 364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00" name="Text Box 364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01"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02"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03"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04"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05"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06"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07"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08"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09"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10"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11"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12"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13"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14"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15"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16"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17"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18"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19"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20"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21"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22"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23"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24"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25"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26"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27" name="Text Box 16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28" name="Text Box 256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29" name="Text Box 362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30" name="Text Box 362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31" name="Text Box 362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32" name="Text Box 362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33" name="Text Box 362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34" name="Text Box 362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35" name="Text Box 362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36" name="Text Box 362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37" name="Text Box 362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38" name="Text Box 363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39" name="Text Box 363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40" name="Text Box 363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41" name="Text Box 363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42" name="Text Box 363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43" name="Text Box 363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44" name="Text Box 363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45" name="Text Box 363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46" name="Text Box 363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47" name="Text Box 363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48" name="Text Box 364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49" name="Text Box 364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50" name="Text Box 364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51" name="Text Box 364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52" name="Text Box 364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53"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54"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55"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56"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57"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58"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59"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60"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61"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62"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63"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64"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65"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66"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67"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68"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69"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70"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71"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72"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73"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74"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75"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76"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77"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2978"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79" name="Text Box 16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80" name="Text Box 256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81" name="Text Box 362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82" name="Text Box 362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83" name="Text Box 362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84" name="Text Box 362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85" name="Text Box 362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86" name="Text Box 362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87" name="Text Box 362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88" name="Text Box 362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89" name="Text Box 362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90" name="Text Box 363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91" name="Text Box 363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92" name="Text Box 363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93" name="Text Box 363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94" name="Text Box 363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95" name="Text Box 363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96" name="Text Box 363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97" name="Text Box 363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98" name="Text Box 363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2999" name="Text Box 363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00" name="Text Box 364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01" name="Text Box 364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02" name="Text Box 364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03" name="Text Box 364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04" name="Text Box 364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05"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06"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07"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08"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09"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10"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11"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12"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13"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14"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15"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16"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17"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18"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19"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20"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21"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22"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23"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24"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25"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26"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27"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28"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29"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30"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31" name="Text Box 16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32" name="Text Box 256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33" name="Text Box 362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34" name="Text Box 362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35" name="Text Box 362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36" name="Text Box 362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37" name="Text Box 362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38" name="Text Box 362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39" name="Text Box 362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40" name="Text Box 362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41" name="Text Box 362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42" name="Text Box 363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43" name="Text Box 363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44" name="Text Box 363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45" name="Text Box 363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46" name="Text Box 363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47" name="Text Box 363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48" name="Text Box 363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49" name="Text Box 363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50" name="Text Box 363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51" name="Text Box 363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52" name="Text Box 364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53" name="Text Box 364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54" name="Text Box 364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55" name="Text Box 364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3056" name="Text Box 364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57" name="Text Box 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58"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59"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60"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61"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62"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63"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64"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65"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66"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67"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68"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69"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70"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71"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72"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73"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74"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75"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76"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77"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78"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79"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80"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81"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82"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83"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84"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85"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86"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87"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88"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89"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90"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91"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92"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93"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94"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95"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96"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97"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98"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099"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00"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01"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02"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03"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04"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05"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06"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07"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08"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09"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10"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11"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12"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13"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14"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15"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16"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17"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18"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19"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20"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21"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22"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23"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24"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25"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26"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27"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28"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29"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30"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31"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32"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33"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34"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35"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36"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37"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38"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39"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40"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41"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42"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43"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44"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45"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46"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47"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48"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49"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50"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51"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52"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53"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54"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55"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56"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57"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58"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59"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60"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61"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62"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63"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64"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65"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66"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67"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68"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69"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70"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71"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72"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73"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74"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75"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76"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77"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78"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79"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80"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81"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82"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83"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84"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85"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86"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87"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88"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89"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90"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91"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92"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93"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94"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95"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96"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97"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98"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199"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00"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01"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02"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03"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04"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05"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06"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07"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08"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09"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10"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11"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12"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13"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14"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15"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16"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17"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18"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19"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20"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21"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22"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23"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24"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25"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26"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27"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28"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29"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30"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31"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32"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33"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34"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35"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36"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37"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38"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39"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40"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41"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42"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43"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44"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45"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46"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47"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48"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49"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50"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51"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52"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53"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54"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55"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56"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57"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58"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59"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60"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61"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62"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63"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64"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65"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66"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67"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68"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69"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70"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71"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72"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73"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74"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75"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76"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77"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78"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79"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80"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81"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82"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83"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84"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85"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86"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87"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88"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89"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90"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91"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92"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93"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94"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95"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96"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97"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98"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299"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00"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01"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02"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03"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04"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05"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06"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07"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08"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09"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10"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11"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12"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13"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14"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15"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16"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17"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18"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19"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20"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21"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22"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23"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24"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25"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26"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27"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28"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29"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30"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31"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32"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33"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34"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35"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36"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37"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38"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39"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40"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41"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3342"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43"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44"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45"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46"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47"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48"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49"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50"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51"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52"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53"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54"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55"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56"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57"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58"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59"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60"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61"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62"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63"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64"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65"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66"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67"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68"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69"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70"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71"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72"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73"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74"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75"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76"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77"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78"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79"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80"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81"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82"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83"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84"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85"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86"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87"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88"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89"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90"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91"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92"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93"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94"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95"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96"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97"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398"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399"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00"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01"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02"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03"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04"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05"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06"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07"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408"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09"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10"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11"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12"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13"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14"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15"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16"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17"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18"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19"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20"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21"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22"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23"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24"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25"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26"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27"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28"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29"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30"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31"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32"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33"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34"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35"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36"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37"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38"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39"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40"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41"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42"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43"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44"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45"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46"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47"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48"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49"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50"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51"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52"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53"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54"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55"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56"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57"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58"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59"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60"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61"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62"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63"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64"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65"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66"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67"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68"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69"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70"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471"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72"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73"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74"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75"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76"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77"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78"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79"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480"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81"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82"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83"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84"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85"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86"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87"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88"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89"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90"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91"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92"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93"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94"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95"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96"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97"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98"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499"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00"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01"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02"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03"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04"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05"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06"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07"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08"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09"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10"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11"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12"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13"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14"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15"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16"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17"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18"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19"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20"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21"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22"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23"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24"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25"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26"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27"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28"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29"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30"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31"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32"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33"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34"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35"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36"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37"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38"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39"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40"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41"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42"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543"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44"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45"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46"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47"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48"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49"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50"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51"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552"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53"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54"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55"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56"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57"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58"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59"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60"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61"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62"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63"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64"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65"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66"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67"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68"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69"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70"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71"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72"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73"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74"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75"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76"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77"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78"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79"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80"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81"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82"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83"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84"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85"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86"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87"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88"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89"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90"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91"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92"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93"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94"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95"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96"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97"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98"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599"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00"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01"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02"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03"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04"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05"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06"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07"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08"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09"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10"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11"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12"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13"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14"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615"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16"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17"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18"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19"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20"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21"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22"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23"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624"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25"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26"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27"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28"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29"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30"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31"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32"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33"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34"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35"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36"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37"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38"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39"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40"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41"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42"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43"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44"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45"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46"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47"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48"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49"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50"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51"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52"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53"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54"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55"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56"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57"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58"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59"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60"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61"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62"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63"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64"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65"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66"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67"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68"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69"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70"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71"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72"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73"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74"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75"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76"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77"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78"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79"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80"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81"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82"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83"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84"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85"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86"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687"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88"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89"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90"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91"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92"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93"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94"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95"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696"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97"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98"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699"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00"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01"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02"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03"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04"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05"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06"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07"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08"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09"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10"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11"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12"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13"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14"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15"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16"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17"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18"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19"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20"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21"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22"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23"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24"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25"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26"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27"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28"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29"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30"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31"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32"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33"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34"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35"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36"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37"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38"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39"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40"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41"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42"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43"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44"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45"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46"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47"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48"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49"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50"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51"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52"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53"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54"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55"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56"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57"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58"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759"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60"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61"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62"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63"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64"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65"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66"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67"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768"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69"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70"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71"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72"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73"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74"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75"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76"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77"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78"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79"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80"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81"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82"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83"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84"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85"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86"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87"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88"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89"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90"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91"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92"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93"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94"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95"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96"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97"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98"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799"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00"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01"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02"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03"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04"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05"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06"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07"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08"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09"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10"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11"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12"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13"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14"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15"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16"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17"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18"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19"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20"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21"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22"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23"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24"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25"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26"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27"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28"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29"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30"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831"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32"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33"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34"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35"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36"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37"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38"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39"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840"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41"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42"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43"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44"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45"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46"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47" name="Text Box 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48" name="Text Box 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49" name="Text Box 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50" name="Text Box 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51" name="Text Box 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52" name="Text Box 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53" name="Text Box 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54" name="Text Box 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55" name="Text Box 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56" name="Text Box 1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57" name="Text Box 1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58" name="Text Box 1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59" name="Text Box 1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60" name="Text Box 1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61" name="Text Box 1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62" name="Text Box 1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63" name="Text Box 1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64" name="Text Box 1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65" name="Text Box 1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66" name="Text Box 2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67" name="Text Box 2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68" name="Text Box 2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69" name="Text Box 2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70" name="Text Box 2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71" name="Text Box 2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72" name="Text Box 2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73" name="Text Box 2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74" name="Text Box 2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75" name="Text Box 2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76" name="Text Box 3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77" name="Text Box 3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78" name="Text Box 3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79" name="Text Box 3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80" name="Text Box 3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81" name="Text Box 3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82" name="Text Box 3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83" name="Text Box 3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84" name="Text Box 3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85" name="Text Box 3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86" name="Text Box 4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87" name="Text Box 4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88" name="Text Box 4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89" name="Text Box 4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90" name="Text Box 4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91" name="Text Box 4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92" name="Text Box 46"/>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93" name="Text Box 4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94" name="Text Box 4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95" name="Text Box 4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96" name="Text Box 5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97" name="Text Box 5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98" name="Text Box 5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899" name="Text Box 5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00" name="Text Box 5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01" name="Text Box 55"/>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02" name="Text Box 56"/>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903" name="Text Box 57"/>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04" name="Text Box 5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05" name="Text Box 5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06" name="Text Box 6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07" name="Text Box 6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08" name="Text Box 6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09" name="Text Box 63"/>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10" name="Text Box 64"/>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11" name="Text Box 65"/>
        <xdr:cNvSpPr txBox="1"/>
      </xdr:nvSpPr>
      <xdr:spPr>
        <a:xfrm>
          <a:off x="4295775" y="142554325"/>
          <a:ext cx="80010" cy="283845"/>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283845</xdr:rowOff>
    </xdr:to>
    <xdr:sp>
      <xdr:nvSpPr>
        <xdr:cNvPr id="3912" name="Text Box 66"/>
        <xdr:cNvSpPr txBox="1"/>
      </xdr:nvSpPr>
      <xdr:spPr>
        <a:xfrm>
          <a:off x="4902835" y="142554325"/>
          <a:ext cx="13525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13" name="Text Box 67"/>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14" name="Text Box 68"/>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15" name="Text Box 69"/>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16" name="Text Box 70"/>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17" name="Text Box 71"/>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283845</xdr:rowOff>
    </xdr:to>
    <xdr:sp>
      <xdr:nvSpPr>
        <xdr:cNvPr id="3918" name="Text Box 72"/>
        <xdr:cNvSpPr txBox="1"/>
      </xdr:nvSpPr>
      <xdr:spPr>
        <a:xfrm>
          <a:off x="4295775" y="142554325"/>
          <a:ext cx="80010"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19" name="Text Box 16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20" name="Text Box 256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21" name="Text Box 362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22" name="Text Box 362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23" name="Text Box 362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24" name="Text Box 362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25" name="Text Box 362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26" name="Text Box 362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27" name="Text Box 362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28" name="Text Box 362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29" name="Text Box 362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30" name="Text Box 363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31" name="Text Box 363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32" name="Text Box 363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33" name="Text Box 363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34" name="Text Box 363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35" name="Text Box 363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36" name="Text Box 363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37" name="Text Box 363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38" name="Text Box 363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39" name="Text Box 363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40" name="Text Box 364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41" name="Text Box 364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42" name="Text Box 364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43" name="Text Box 364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44" name="Text Box 364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45" name="Text Box 16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46" name="Text Box 256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47" name="Text Box 362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48" name="Text Box 362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49" name="Text Box 362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50" name="Text Box 362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51" name="Text Box 362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52" name="Text Box 362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53" name="Text Box 362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54" name="Text Box 362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55" name="Text Box 362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56" name="Text Box 363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57" name="Text Box 363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58" name="Text Box 363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59" name="Text Box 363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60" name="Text Box 363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61" name="Text Box 363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62" name="Text Box 363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63" name="Text Box 363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64" name="Text Box 363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65" name="Text Box 363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66" name="Text Box 364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67" name="Text Box 364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68" name="Text Box 364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69" name="Text Box 364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70" name="Text Box 364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71" name="Text Box 16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72" name="Text Box 256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73" name="Text Box 362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74" name="Text Box 362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75" name="Text Box 362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76" name="Text Box 362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77" name="Text Box 362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78" name="Text Box 362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79" name="Text Box 362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80" name="Text Box 362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81" name="Text Box 362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82" name="Text Box 363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83" name="Text Box 363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84" name="Text Box 363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85" name="Text Box 363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86" name="Text Box 363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87" name="Text Box 363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88" name="Text Box 363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89" name="Text Box 363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90" name="Text Box 363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91" name="Text Box 363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92" name="Text Box 364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93" name="Text Box 364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94" name="Text Box 364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95" name="Text Box 364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96" name="Text Box 364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97" name="Text Box 16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98" name="Text Box 256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3999" name="Text Box 362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00" name="Text Box 362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01" name="Text Box 362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02" name="Text Box 362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03" name="Text Box 362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04" name="Text Box 362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05" name="Text Box 362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06" name="Text Box 362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07" name="Text Box 362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08" name="Text Box 363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09" name="Text Box 363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10" name="Text Box 363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11" name="Text Box 363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12" name="Text Box 363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13" name="Text Box 3635"/>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14" name="Text Box 3636"/>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15" name="Text Box 3637"/>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16" name="Text Box 3638"/>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17" name="Text Box 3639"/>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18" name="Text Box 3640"/>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19" name="Text Box 3641"/>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20" name="Text Box 3642"/>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21" name="Text Box 3643"/>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283845</xdr:rowOff>
    </xdr:to>
    <xdr:sp>
      <xdr:nvSpPr>
        <xdr:cNvPr id="4022" name="Text Box 3644"/>
        <xdr:cNvSpPr txBox="1"/>
      </xdr:nvSpPr>
      <xdr:spPr>
        <a:xfrm>
          <a:off x="4295775" y="142554325"/>
          <a:ext cx="74295"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23" name="Text Box 16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24" name="Text Box 256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25" name="Text Box 362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26" name="Text Box 362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27" name="Text Box 362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28" name="Text Box 362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29" name="Text Box 362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30" name="Text Box 362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31" name="Text Box 362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32" name="Text Box 362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33" name="Text Box 362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34" name="Text Box 363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35" name="Text Box 363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36" name="Text Box 363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37" name="Text Box 363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38" name="Text Box 363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39" name="Text Box 363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40" name="Text Box 363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41" name="Text Box 363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42" name="Text Box 363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43" name="Text Box 363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44" name="Text Box 364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45" name="Text Box 364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46" name="Text Box 364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47" name="Text Box 364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48" name="Text Box 364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49" name="Text Box 16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50" name="Text Box 256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51" name="Text Box 362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52" name="Text Box 362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53" name="Text Box 362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54" name="Text Box 362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55" name="Text Box 362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56" name="Text Box 362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57" name="Text Box 362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58" name="Text Box 362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59" name="Text Box 362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60" name="Text Box 363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61" name="Text Box 363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62" name="Text Box 363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63" name="Text Box 363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64" name="Text Box 363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65" name="Text Box 363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66" name="Text Box 363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67" name="Text Box 363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68" name="Text Box 363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69" name="Text Box 363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70" name="Text Box 364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71" name="Text Box 364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72" name="Text Box 364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73" name="Text Box 364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74" name="Text Box 364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75" name="Text Box 16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76" name="Text Box 256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77" name="Text Box 362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78" name="Text Box 362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79" name="Text Box 362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80" name="Text Box 362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81" name="Text Box 362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82" name="Text Box 362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83" name="Text Box 362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84" name="Text Box 362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85" name="Text Box 362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86" name="Text Box 363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87" name="Text Box 363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88" name="Text Box 363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89" name="Text Box 363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90" name="Text Box 363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91" name="Text Box 363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92" name="Text Box 363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93" name="Text Box 363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94" name="Text Box 363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95" name="Text Box 363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96" name="Text Box 364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97" name="Text Box 364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98" name="Text Box 364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099" name="Text Box 364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00" name="Text Box 364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01" name="Text Box 16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02" name="Text Box 256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03" name="Text Box 362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04" name="Text Box 362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05" name="Text Box 362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06" name="Text Box 362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07" name="Text Box 362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08" name="Text Box 362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09" name="Text Box 362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10" name="Text Box 362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11" name="Text Box 362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12" name="Text Box 363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13" name="Text Box 363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14" name="Text Box 363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15" name="Text Box 363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16" name="Text Box 363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17" name="Text Box 363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18" name="Text Box 363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19" name="Text Box 363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20" name="Text Box 363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21" name="Text Box 363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22" name="Text Box 364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23" name="Text Box 364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24" name="Text Box 364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25" name="Text Box 364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26" name="Text Box 364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27" name="Text Box 16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28" name="Text Box 256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29" name="Text Box 362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30" name="Text Box 362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31" name="Text Box 362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32" name="Text Box 362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33" name="Text Box 362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34" name="Text Box 362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35" name="Text Box 362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36" name="Text Box 362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37" name="Text Box 362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38" name="Text Box 363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39" name="Text Box 363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40" name="Text Box 363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41" name="Text Box 363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42" name="Text Box 363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43" name="Text Box 363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44" name="Text Box 363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45" name="Text Box 363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46" name="Text Box 363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47" name="Text Box 363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48" name="Text Box 364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49" name="Text Box 364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50" name="Text Box 364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51" name="Text Box 364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52" name="Text Box 364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53" name="Text Box 16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54" name="Text Box 256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55" name="Text Box 362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56" name="Text Box 362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57" name="Text Box 362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58" name="Text Box 362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59" name="Text Box 3625"/>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60" name="Text Box 362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61" name="Text Box 3627"/>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62" name="Text Box 3628"/>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63" name="Text Box 3629"/>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64" name="Text Box 3630"/>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65" name="Text Box 363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66" name="Text Box 363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67" name="Text Box 363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68" name="Text Box 363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69" name="Text Box 3635"/>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70" name="Text Box 363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71" name="Text Box 3637"/>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72" name="Text Box 3638"/>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73" name="Text Box 3639"/>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74" name="Text Box 3640"/>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75" name="Text Box 364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76" name="Text Box 364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77" name="Text Box 364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178" name="Text Box 364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79" name="Text Box 16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80" name="Text Box 256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81" name="Text Box 362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82" name="Text Box 362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83" name="Text Box 362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84" name="Text Box 362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85" name="Text Box 362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86" name="Text Box 362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87" name="Text Box 362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88" name="Text Box 362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89" name="Text Box 362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90" name="Text Box 363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91" name="Text Box 363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92" name="Text Box 363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93" name="Text Box 363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94" name="Text Box 363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95" name="Text Box 3635"/>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96" name="Text Box 3636"/>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97" name="Text Box 3637"/>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98" name="Text Box 3638"/>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199" name="Text Box 3639"/>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200" name="Text Box 3640"/>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201" name="Text Box 3641"/>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202" name="Text Box 3642"/>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203" name="Text Box 3643"/>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283845</xdr:rowOff>
    </xdr:to>
    <xdr:sp>
      <xdr:nvSpPr>
        <xdr:cNvPr id="4204" name="Text Box 3644"/>
        <xdr:cNvSpPr txBox="1"/>
      </xdr:nvSpPr>
      <xdr:spPr>
        <a:xfrm>
          <a:off x="4295775" y="142554325"/>
          <a:ext cx="85090" cy="283845"/>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05" name="Text Box 16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06" name="Text Box 256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07" name="Text Box 362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08" name="Text Box 362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09" name="Text Box 362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10" name="Text Box 362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11" name="Text Box 3625"/>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12" name="Text Box 362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13" name="Text Box 3627"/>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14" name="Text Box 3628"/>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15" name="Text Box 3629"/>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16" name="Text Box 3630"/>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17" name="Text Box 363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18" name="Text Box 363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19" name="Text Box 363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20" name="Text Box 363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21" name="Text Box 3635"/>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22" name="Text Box 363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23" name="Text Box 3637"/>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24" name="Text Box 3638"/>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25" name="Text Box 3639"/>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26" name="Text Box 3640"/>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27" name="Text Box 364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28" name="Text Box 364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29" name="Text Box 364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4230" name="Text Box 364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31"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32"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33"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34"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35"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36"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37"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38"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39"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40"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41"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42"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43"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44"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45"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46"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47"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48"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49"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50"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51"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52"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53"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54"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55"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56"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57" name="Text Box 16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58" name="Text Box 256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59" name="Text Box 362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60" name="Text Box 362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61" name="Text Box 362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62" name="Text Box 362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63" name="Text Box 362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64" name="Text Box 362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65" name="Text Box 362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66" name="Text Box 362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67" name="Text Box 362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68" name="Text Box 363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69" name="Text Box 363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70" name="Text Box 363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71" name="Text Box 363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72" name="Text Box 363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73" name="Text Box 363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74" name="Text Box 363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75" name="Text Box 363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76" name="Text Box 363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77" name="Text Box 363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78" name="Text Box 364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79" name="Text Box 364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80" name="Text Box 364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81" name="Text Box 364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282" name="Text Box 364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83"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84"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85"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86"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87"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88"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89"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90"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91"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92"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93"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94"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95"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96"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97"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98"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299"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00"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01"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02"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03"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04"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05"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06"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07"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08"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09" name="Text Box 16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10" name="Text Box 256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11" name="Text Box 362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12" name="Text Box 362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13" name="Text Box 362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14" name="Text Box 362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15" name="Text Box 362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16" name="Text Box 362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17" name="Text Box 362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18" name="Text Box 362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19" name="Text Box 362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20" name="Text Box 363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21" name="Text Box 363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22" name="Text Box 363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23" name="Text Box 363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24" name="Text Box 363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25" name="Text Box 363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26" name="Text Box 363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27" name="Text Box 363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28" name="Text Box 363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29" name="Text Box 363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30" name="Text Box 364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31" name="Text Box 364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32" name="Text Box 364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33" name="Text Box 364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34" name="Text Box 364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35"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36"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37"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38"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39"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40"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41"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42"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43"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44"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45"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46"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47"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48"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49"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50"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51"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52"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53"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54"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55"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56"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57"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58"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59"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60"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61" name="Text Box 16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62" name="Text Box 256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63" name="Text Box 362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64" name="Text Box 362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65" name="Text Box 362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66" name="Text Box 362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67" name="Text Box 362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68" name="Text Box 362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69" name="Text Box 362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70" name="Text Box 362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71" name="Text Box 362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72" name="Text Box 363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73" name="Text Box 363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74" name="Text Box 363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75" name="Text Box 363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76" name="Text Box 363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77" name="Text Box 363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78" name="Text Box 363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79" name="Text Box 363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80" name="Text Box 363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81" name="Text Box 363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82" name="Text Box 364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83" name="Text Box 364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84" name="Text Box 364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85" name="Text Box 364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386" name="Text Box 364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87"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88"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89"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90"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91"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92"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93"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94"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95"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96"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97"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98"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399"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00"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01"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02"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03"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04"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05"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06"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07"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08"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09"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10"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11"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12"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13" name="Text Box 16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14" name="Text Box 256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15" name="Text Box 362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16" name="Text Box 362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17" name="Text Box 362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18" name="Text Box 362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19" name="Text Box 362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20" name="Text Box 362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21" name="Text Box 362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22" name="Text Box 362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23" name="Text Box 362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24" name="Text Box 363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25" name="Text Box 363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26" name="Text Box 363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27" name="Text Box 363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28" name="Text Box 363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29" name="Text Box 363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30" name="Text Box 363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31" name="Text Box 363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32" name="Text Box 363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33" name="Text Box 363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34" name="Text Box 364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35" name="Text Box 364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36" name="Text Box 364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37" name="Text Box 364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4438" name="Text Box 364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39" name="Text Box 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40"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41"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42"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43"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44"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45"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46"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47"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48"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49"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50"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51"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52"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53"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54"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55"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56"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57"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58"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59"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60"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61"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62"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63"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64"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65"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66"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67"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68"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69"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70"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71"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72"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73"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74"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75"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76"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77"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78"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79"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80"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81"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82"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83"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84"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85"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86"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87"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88"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89"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90"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91"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92"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93"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94"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95"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96"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97"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98"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499"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00"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01"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02"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03"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04"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05"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06"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07"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08"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09"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10"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11"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12"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13"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14"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15"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16"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17"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18"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19"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20"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21"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22"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23"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24"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25"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26"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27"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28"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29"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30"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31"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32"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33"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34"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35"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36"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37"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38"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39"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40"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41"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42"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43"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44"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45"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46"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47"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48"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49"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50"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51"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52"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53"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54"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55"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56"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57"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58"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59"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60"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61"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62"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63"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64"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65"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66"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67"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68"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69"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70"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71"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72"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73"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74"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75"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76"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77"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78"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79"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80"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81"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82"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83"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84"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85"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86"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87"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88"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89"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90"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91"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92"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93"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94"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95"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96"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97"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98"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599"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00"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01"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02"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03"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04"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05"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06"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07"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08"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09"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10"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11"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12"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13"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14"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15"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16"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17"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18"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19"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20"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21"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22"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23"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24"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25"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26"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27"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28"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29"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30"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31"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32"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33"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34"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35"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36"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37"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38"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39"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40"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41"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42"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43"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44"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45"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46"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47"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48"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49"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50"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51"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52"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53"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54"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55"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56"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57"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58"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59"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60"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61"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62"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63"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64"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65"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66"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67"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68"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69"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70"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71"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72"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73"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74"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75"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76"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77"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78"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79"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80"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81"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82"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83"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84"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85"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86"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87"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88"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89"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90"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91"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92"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93"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94"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95"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96"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97"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98"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699" name="Text Box 16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00" name="Text Box 256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01" name="Text Box 362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02" name="Text Box 362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03" name="Text Box 362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04" name="Text Box 362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05" name="Text Box 362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06" name="Text Box 362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07" name="Text Box 362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08" name="Text Box 362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09" name="Text Box 362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10" name="Text Box 363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11" name="Text Box 363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12" name="Text Box 363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13" name="Text Box 363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14" name="Text Box 363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15" name="Text Box 3635"/>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16" name="Text Box 3636"/>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17" name="Text Box 3637"/>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18" name="Text Box 3638"/>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19" name="Text Box 3639"/>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20" name="Text Box 3640"/>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21" name="Text Box 3641"/>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22" name="Text Box 3642"/>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23" name="Text Box 3643"/>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283845</xdr:rowOff>
    </xdr:to>
    <xdr:sp>
      <xdr:nvSpPr>
        <xdr:cNvPr id="4724" name="Text Box 3644"/>
        <xdr:cNvSpPr txBox="1"/>
      </xdr:nvSpPr>
      <xdr:spPr>
        <a:xfrm>
          <a:off x="4295775" y="142554325"/>
          <a:ext cx="69215" cy="283845"/>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25" name="Text Box 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26" name="Text Box 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27" name="Text Box 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28" name="Text Box 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29" name="Text Box 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30" name="Text Box 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31" name="Text Box 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32" name="Text Box 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33" name="Text Box 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34" name="Text Box 1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35" name="Text Box 1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36" name="Text Box 1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37" name="Text Box 1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38" name="Text Box 1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39" name="Text Box 1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40" name="Text Box 1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41" name="Text Box 1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42" name="Text Box 1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43" name="Text Box 1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44" name="Text Box 2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45" name="Text Box 2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46" name="Text Box 2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47" name="Text Box 2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48" name="Text Box 2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49" name="Text Box 2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50" name="Text Box 2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51" name="Text Box 2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52" name="Text Box 2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53" name="Text Box 2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54" name="Text Box 3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55" name="Text Box 3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56" name="Text Box 3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57" name="Text Box 3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58" name="Text Box 3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59" name="Text Box 3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60" name="Text Box 3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61" name="Text Box 3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62" name="Text Box 3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63" name="Text Box 3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64" name="Text Box 4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65" name="Text Box 4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66" name="Text Box 4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67" name="Text Box 4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68" name="Text Box 4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69" name="Text Box 4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70" name="Text Box 4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71" name="Text Box 4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72" name="Text Box 4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73" name="Text Box 4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74" name="Text Box 5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75" name="Text Box 5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76" name="Text Box 5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77" name="Text Box 5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78" name="Text Box 5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79" name="Text Box 5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80" name="Text Box 56"/>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4781" name="Text Box 57"/>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82" name="Text Box 5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83" name="Text Box 5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84" name="Text Box 6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85" name="Text Box 6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86" name="Text Box 6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87" name="Text Box 6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88" name="Text Box 6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89" name="Text Box 65"/>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4790" name="Text Box 66"/>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91" name="Text Box 6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92" name="Text Box 6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93" name="Text Box 6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94" name="Text Box 7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95" name="Text Box 7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96" name="Text Box 7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97" name="Text Box 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98" name="Text Box 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799" name="Text Box 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00" name="Text Box 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01" name="Text Box 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02" name="Text Box 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03" name="Text Box 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04" name="Text Box 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05" name="Text Box 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06" name="Text Box 1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07" name="Text Box 1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08" name="Text Box 1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09" name="Text Box 1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10" name="Text Box 1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11" name="Text Box 1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12" name="Text Box 1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13" name="Text Box 1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14" name="Text Box 1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15" name="Text Box 1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16" name="Text Box 2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17" name="Text Box 2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18" name="Text Box 2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19" name="Text Box 2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20" name="Text Box 2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21" name="Text Box 2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22" name="Text Box 2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23" name="Text Box 2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24" name="Text Box 2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25" name="Text Box 2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26" name="Text Box 3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27" name="Text Box 3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28" name="Text Box 3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29" name="Text Box 3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30" name="Text Box 3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31" name="Text Box 3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32" name="Text Box 3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33" name="Text Box 3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34" name="Text Box 3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35" name="Text Box 3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36" name="Text Box 4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37" name="Text Box 4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38" name="Text Box 4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39" name="Text Box 4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40" name="Text Box 4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41" name="Text Box 4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42" name="Text Box 4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43" name="Text Box 4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44" name="Text Box 4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45" name="Text Box 4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46" name="Text Box 5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47" name="Text Box 5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48" name="Text Box 5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49" name="Text Box 5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50" name="Text Box 5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51" name="Text Box 5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52" name="Text Box 56"/>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4853" name="Text Box 57"/>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54" name="Text Box 5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55" name="Text Box 5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56" name="Text Box 6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57" name="Text Box 6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58" name="Text Box 6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59" name="Text Box 6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60" name="Text Box 6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61" name="Text Box 65"/>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4862" name="Text Box 66"/>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63" name="Text Box 6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64" name="Text Box 6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65" name="Text Box 6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66" name="Text Box 7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67" name="Text Box 7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68" name="Text Box 7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69" name="Text Box 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70" name="Text Box 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71" name="Text Box 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72" name="Text Box 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73" name="Text Box 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74" name="Text Box 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75" name="Text Box 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76" name="Text Box 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77" name="Text Box 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78" name="Text Box 1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79" name="Text Box 1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80" name="Text Box 1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81" name="Text Box 1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82" name="Text Box 1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83" name="Text Box 1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84" name="Text Box 1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85" name="Text Box 1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86" name="Text Box 1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87" name="Text Box 1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88" name="Text Box 2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89" name="Text Box 2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90" name="Text Box 2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91" name="Text Box 2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92" name="Text Box 2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93" name="Text Box 2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94" name="Text Box 2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95" name="Text Box 2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96" name="Text Box 2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97" name="Text Box 2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98" name="Text Box 3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899" name="Text Box 3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00" name="Text Box 3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01" name="Text Box 3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02" name="Text Box 3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03" name="Text Box 3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04" name="Text Box 3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05" name="Text Box 3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06" name="Text Box 3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07" name="Text Box 3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08" name="Text Box 4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09" name="Text Box 4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10" name="Text Box 4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11" name="Text Box 4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12" name="Text Box 4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13" name="Text Box 4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14" name="Text Box 4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15" name="Text Box 4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16" name="Text Box 4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17" name="Text Box 4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18" name="Text Box 5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19" name="Text Box 5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20" name="Text Box 5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21" name="Text Box 5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22" name="Text Box 5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23" name="Text Box 5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24" name="Text Box 56"/>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4925" name="Text Box 57"/>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26" name="Text Box 5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27" name="Text Box 5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28" name="Text Box 6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29" name="Text Box 6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30" name="Text Box 6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31" name="Text Box 6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32" name="Text Box 6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33" name="Text Box 65"/>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4934" name="Text Box 66"/>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35" name="Text Box 6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36" name="Text Box 6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37" name="Text Box 6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38" name="Text Box 7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39" name="Text Box 7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40" name="Text Box 7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41" name="Text Box 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42" name="Text Box 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43" name="Text Box 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44" name="Text Box 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45" name="Text Box 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46" name="Text Box 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47" name="Text Box 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48" name="Text Box 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49" name="Text Box 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50" name="Text Box 1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51" name="Text Box 1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52" name="Text Box 1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53" name="Text Box 1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54" name="Text Box 1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55" name="Text Box 1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56" name="Text Box 1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57" name="Text Box 1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58" name="Text Box 1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59" name="Text Box 1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60" name="Text Box 2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61" name="Text Box 2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62" name="Text Box 2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63" name="Text Box 2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64" name="Text Box 2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65" name="Text Box 2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66" name="Text Box 2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67" name="Text Box 2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68" name="Text Box 2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69" name="Text Box 2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70" name="Text Box 3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71" name="Text Box 3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72" name="Text Box 3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73" name="Text Box 3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74" name="Text Box 3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75" name="Text Box 3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76" name="Text Box 3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77" name="Text Box 3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78" name="Text Box 3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79" name="Text Box 3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80" name="Text Box 4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81" name="Text Box 4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82" name="Text Box 4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83" name="Text Box 4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84" name="Text Box 4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85" name="Text Box 4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86" name="Text Box 4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87" name="Text Box 4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88" name="Text Box 4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89" name="Text Box 4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90" name="Text Box 5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91" name="Text Box 5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92" name="Text Box 5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93" name="Text Box 5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94" name="Text Box 5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95" name="Text Box 5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96" name="Text Box 56"/>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4997" name="Text Box 57"/>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98" name="Text Box 5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4999" name="Text Box 5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00" name="Text Box 6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01" name="Text Box 6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02" name="Text Box 6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03" name="Text Box 6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04" name="Text Box 6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05" name="Text Box 65"/>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5006" name="Text Box 66"/>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07" name="Text Box 6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08" name="Text Box 6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09" name="Text Box 6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10" name="Text Box 7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11" name="Text Box 7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12" name="Text Box 7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13" name="Text Box 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14" name="Text Box 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15" name="Text Box 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16" name="Text Box 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17" name="Text Box 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18" name="Text Box 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19" name="Text Box 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20" name="Text Box 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21" name="Text Box 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22" name="Text Box 1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23" name="Text Box 1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24" name="Text Box 1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25" name="Text Box 1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26" name="Text Box 1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27" name="Text Box 1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28" name="Text Box 1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29" name="Text Box 1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30" name="Text Box 1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31" name="Text Box 1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32" name="Text Box 2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33" name="Text Box 2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34" name="Text Box 2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35" name="Text Box 2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36" name="Text Box 2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37" name="Text Box 2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38" name="Text Box 2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39" name="Text Box 2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40" name="Text Box 2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41" name="Text Box 2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42" name="Text Box 3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43" name="Text Box 3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44" name="Text Box 3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45" name="Text Box 3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46" name="Text Box 3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47" name="Text Box 3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48" name="Text Box 3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49" name="Text Box 3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50" name="Text Box 3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51" name="Text Box 3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52" name="Text Box 4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53" name="Text Box 4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54" name="Text Box 4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55" name="Text Box 4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56" name="Text Box 4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57" name="Text Box 4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58" name="Text Box 4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59" name="Text Box 4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60" name="Text Box 4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61" name="Text Box 4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62" name="Text Box 5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63" name="Text Box 5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64" name="Text Box 5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65" name="Text Box 5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66" name="Text Box 5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67" name="Text Box 5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68" name="Text Box 56"/>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5069" name="Text Box 57"/>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70" name="Text Box 5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71" name="Text Box 5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72" name="Text Box 6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73" name="Text Box 6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74" name="Text Box 6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75" name="Text Box 6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76" name="Text Box 6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77" name="Text Box 65"/>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5078" name="Text Box 66"/>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79" name="Text Box 6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80" name="Text Box 6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81" name="Text Box 6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82" name="Text Box 7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83" name="Text Box 7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84" name="Text Box 7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85" name="Text Box 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86" name="Text Box 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87" name="Text Box 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88" name="Text Box 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89" name="Text Box 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90" name="Text Box 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91" name="Text Box 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92" name="Text Box 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93" name="Text Box 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94" name="Text Box 1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95" name="Text Box 1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96" name="Text Box 1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97" name="Text Box 1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98" name="Text Box 1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099" name="Text Box 1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00" name="Text Box 1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01" name="Text Box 1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02" name="Text Box 1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03" name="Text Box 1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04" name="Text Box 2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05" name="Text Box 2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06" name="Text Box 2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07" name="Text Box 2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08" name="Text Box 2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09" name="Text Box 2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10" name="Text Box 2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11" name="Text Box 2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12" name="Text Box 2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13" name="Text Box 2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14" name="Text Box 3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15" name="Text Box 3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16" name="Text Box 3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17" name="Text Box 3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18" name="Text Box 3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19" name="Text Box 3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20" name="Text Box 3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21" name="Text Box 3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22" name="Text Box 3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23" name="Text Box 3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24" name="Text Box 4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25" name="Text Box 4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26" name="Text Box 4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27" name="Text Box 4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28" name="Text Box 4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29" name="Text Box 4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30" name="Text Box 4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31" name="Text Box 4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32" name="Text Box 4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33" name="Text Box 4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34" name="Text Box 5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35" name="Text Box 5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36" name="Text Box 5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37" name="Text Box 5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38" name="Text Box 5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39" name="Text Box 5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40" name="Text Box 56"/>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5141" name="Text Box 57"/>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42" name="Text Box 5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43" name="Text Box 5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44" name="Text Box 6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45" name="Text Box 6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46" name="Text Box 6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47" name="Text Box 6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48" name="Text Box 6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49" name="Text Box 65"/>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5150" name="Text Box 66"/>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51" name="Text Box 6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52" name="Text Box 6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53" name="Text Box 6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54" name="Text Box 7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55" name="Text Box 7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56" name="Text Box 7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57" name="Text Box 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58" name="Text Box 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59" name="Text Box 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60" name="Text Box 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61" name="Text Box 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62" name="Text Box 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63" name="Text Box 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64" name="Text Box 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65" name="Text Box 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66" name="Text Box 1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67" name="Text Box 1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68" name="Text Box 1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69" name="Text Box 1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70" name="Text Box 1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71" name="Text Box 1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72" name="Text Box 1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73" name="Text Box 1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74" name="Text Box 1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75" name="Text Box 1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76" name="Text Box 2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77" name="Text Box 2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78" name="Text Box 2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79" name="Text Box 2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80" name="Text Box 2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81" name="Text Box 2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82" name="Text Box 2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83" name="Text Box 2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84" name="Text Box 2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85" name="Text Box 2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86" name="Text Box 3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87" name="Text Box 3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88" name="Text Box 3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89" name="Text Box 3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90" name="Text Box 3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91" name="Text Box 3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92" name="Text Box 3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93" name="Text Box 3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94" name="Text Box 3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95" name="Text Box 3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96" name="Text Box 4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97" name="Text Box 4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98" name="Text Box 4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199" name="Text Box 4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00" name="Text Box 4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01" name="Text Box 4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02" name="Text Box 4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03" name="Text Box 4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04" name="Text Box 4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05" name="Text Box 4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06" name="Text Box 5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07" name="Text Box 5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08" name="Text Box 5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09" name="Text Box 5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10" name="Text Box 5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11" name="Text Box 5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12" name="Text Box 56"/>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5213" name="Text Box 57"/>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14" name="Text Box 5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15" name="Text Box 5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16" name="Text Box 6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17" name="Text Box 6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18" name="Text Box 6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19" name="Text Box 6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20" name="Text Box 6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21" name="Text Box 65"/>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5222" name="Text Box 66"/>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23" name="Text Box 6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24" name="Text Box 6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25" name="Text Box 6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26" name="Text Box 7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27" name="Text Box 7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28" name="Text Box 7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29" name="Text Box 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30" name="Text Box 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31" name="Text Box 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32" name="Text Box 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33" name="Text Box 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34" name="Text Box 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35" name="Text Box 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36" name="Text Box 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37" name="Text Box 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38" name="Text Box 1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39" name="Text Box 1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40" name="Text Box 1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41" name="Text Box 1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42" name="Text Box 1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43" name="Text Box 1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44" name="Text Box 1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45" name="Text Box 1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46" name="Text Box 1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47" name="Text Box 1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48" name="Text Box 2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49" name="Text Box 2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50" name="Text Box 2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51" name="Text Box 2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52" name="Text Box 2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53" name="Text Box 2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54" name="Text Box 2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55" name="Text Box 2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56" name="Text Box 2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57" name="Text Box 2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58" name="Text Box 3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59" name="Text Box 3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60" name="Text Box 3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61" name="Text Box 3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62" name="Text Box 3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63" name="Text Box 3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64" name="Text Box 3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65" name="Text Box 3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66" name="Text Box 3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67" name="Text Box 3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68" name="Text Box 4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69" name="Text Box 4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70" name="Text Box 4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71" name="Text Box 4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72" name="Text Box 4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73" name="Text Box 4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74" name="Text Box 46"/>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75" name="Text Box 4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76" name="Text Box 4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77" name="Text Box 4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78" name="Text Box 5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79" name="Text Box 5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80" name="Text Box 5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81" name="Text Box 5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82" name="Text Box 5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83" name="Text Box 55"/>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84" name="Text Box 56"/>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5285" name="Text Box 57"/>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86" name="Text Box 5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87" name="Text Box 5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88" name="Text Box 6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89" name="Text Box 6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90" name="Text Box 6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91" name="Text Box 63"/>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92" name="Text Box 64"/>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93" name="Text Box 65"/>
        <xdr:cNvSpPr txBox="1"/>
      </xdr:nvSpPr>
      <xdr:spPr>
        <a:xfrm>
          <a:off x="4295775" y="142554325"/>
          <a:ext cx="80010" cy="290830"/>
        </a:xfrm>
        <a:prstGeom prst="rect">
          <a:avLst/>
        </a:prstGeom>
        <a:noFill/>
        <a:ln w="9525">
          <a:noFill/>
        </a:ln>
      </xdr:spPr>
    </xdr:sp>
    <xdr:clientData/>
  </xdr:twoCellAnchor>
  <xdr:twoCellAnchor editAs="oneCell">
    <xdr:from>
      <xdr:col>4</xdr:col>
      <xdr:colOff>607060</xdr:colOff>
      <xdr:row>341</xdr:row>
      <xdr:rowOff>0</xdr:rowOff>
    </xdr:from>
    <xdr:to>
      <xdr:col>5</xdr:col>
      <xdr:colOff>77470</xdr:colOff>
      <xdr:row>341</xdr:row>
      <xdr:rowOff>290830</xdr:rowOff>
    </xdr:to>
    <xdr:sp>
      <xdr:nvSpPr>
        <xdr:cNvPr id="5294" name="Text Box 66"/>
        <xdr:cNvSpPr txBox="1"/>
      </xdr:nvSpPr>
      <xdr:spPr>
        <a:xfrm>
          <a:off x="4902835" y="142554325"/>
          <a:ext cx="135255"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95" name="Text Box 67"/>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96" name="Text Box 68"/>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97" name="Text Box 69"/>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98" name="Text Box 70"/>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299" name="Text Box 71"/>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80010</xdr:colOff>
      <xdr:row>341</xdr:row>
      <xdr:rowOff>290830</xdr:rowOff>
    </xdr:to>
    <xdr:sp>
      <xdr:nvSpPr>
        <xdr:cNvPr id="5300" name="Text Box 72"/>
        <xdr:cNvSpPr txBox="1"/>
      </xdr:nvSpPr>
      <xdr:spPr>
        <a:xfrm>
          <a:off x="4295775" y="142554325"/>
          <a:ext cx="80010" cy="29083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01" name="Text Box 166"/>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02" name="Text Box 256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03" name="Text Box 362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04" name="Text Box 3622"/>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05" name="Text Box 3623"/>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06" name="Text Box 3624"/>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07" name="Text Box 3625"/>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08" name="Text Box 3626"/>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09" name="Text Box 3627"/>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10" name="Text Box 3628"/>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11" name="Text Box 3629"/>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12" name="Text Box 3630"/>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13" name="Text Box 363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14" name="Text Box 3632"/>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15" name="Text Box 3633"/>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16" name="Text Box 3634"/>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17" name="Text Box 3635"/>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18" name="Text Box 3636"/>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19" name="Text Box 3637"/>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20" name="Text Box 3638"/>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21" name="Text Box 3639"/>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22" name="Text Box 3640"/>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23" name="Text Box 364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24" name="Text Box 3642"/>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25" name="Text Box 3643"/>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26" name="Text Box 3644"/>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27" name="Text Box 166"/>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28" name="Text Box 256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29" name="Text Box 362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30" name="Text Box 3622"/>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31" name="Text Box 3623"/>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32" name="Text Box 3624"/>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33" name="Text Box 3625"/>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34" name="Text Box 3626"/>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35" name="Text Box 3627"/>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36" name="Text Box 3628"/>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37" name="Text Box 3629"/>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38" name="Text Box 3630"/>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39" name="Text Box 363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40" name="Text Box 3632"/>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41" name="Text Box 3633"/>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42" name="Text Box 3634"/>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43" name="Text Box 3635"/>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44" name="Text Box 3636"/>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45" name="Text Box 3637"/>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46" name="Text Box 3638"/>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47" name="Text Box 3639"/>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48" name="Text Box 3640"/>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49" name="Text Box 364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50" name="Text Box 3642"/>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51" name="Text Box 3643"/>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52" name="Text Box 3644"/>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53" name="Text Box 166"/>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54" name="Text Box 256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55" name="Text Box 362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56" name="Text Box 3622"/>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57" name="Text Box 3623"/>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58" name="Text Box 3624"/>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59" name="Text Box 3625"/>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60" name="Text Box 3626"/>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61" name="Text Box 3627"/>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62" name="Text Box 3628"/>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63" name="Text Box 3629"/>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64" name="Text Box 3630"/>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65" name="Text Box 363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66" name="Text Box 3632"/>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67" name="Text Box 3633"/>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68" name="Text Box 3634"/>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69" name="Text Box 3635"/>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70" name="Text Box 3636"/>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71" name="Text Box 3637"/>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72" name="Text Box 3638"/>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73" name="Text Box 3639"/>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74" name="Text Box 3640"/>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75" name="Text Box 364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76" name="Text Box 3642"/>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77" name="Text Box 3643"/>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78" name="Text Box 3644"/>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79" name="Text Box 166"/>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80" name="Text Box 256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81" name="Text Box 362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82" name="Text Box 3622"/>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83" name="Text Box 3623"/>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84" name="Text Box 3624"/>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85" name="Text Box 3625"/>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86" name="Text Box 3626"/>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87" name="Text Box 3627"/>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88" name="Text Box 3628"/>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89" name="Text Box 3629"/>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90" name="Text Box 3630"/>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91" name="Text Box 363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92" name="Text Box 3632"/>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93" name="Text Box 3633"/>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94" name="Text Box 3634"/>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95" name="Text Box 3635"/>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96" name="Text Box 3636"/>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97" name="Text Box 3637"/>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98" name="Text Box 3638"/>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399" name="Text Box 3639"/>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400" name="Text Box 3640"/>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401" name="Text Box 3641"/>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402" name="Text Box 3642"/>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403" name="Text Box 3643"/>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74295</xdr:colOff>
      <xdr:row>341</xdr:row>
      <xdr:rowOff>280670</xdr:rowOff>
    </xdr:to>
    <xdr:sp>
      <xdr:nvSpPr>
        <xdr:cNvPr id="5404" name="Text Box 3644"/>
        <xdr:cNvSpPr txBox="1"/>
      </xdr:nvSpPr>
      <xdr:spPr>
        <a:xfrm>
          <a:off x="4295775" y="142554325"/>
          <a:ext cx="74295"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05" name="Text Box 16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06" name="Text Box 256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07" name="Text Box 362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08" name="Text Box 362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09" name="Text Box 362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10" name="Text Box 362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11" name="Text Box 3625"/>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12" name="Text Box 362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13" name="Text Box 3627"/>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14" name="Text Box 3628"/>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15" name="Text Box 3629"/>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16" name="Text Box 3630"/>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17" name="Text Box 363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18" name="Text Box 363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19" name="Text Box 363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20" name="Text Box 363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21" name="Text Box 3635"/>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22" name="Text Box 363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23" name="Text Box 3637"/>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24" name="Text Box 3638"/>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25" name="Text Box 3639"/>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26" name="Text Box 3640"/>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27" name="Text Box 364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28" name="Text Box 364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29" name="Text Box 364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30" name="Text Box 364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31" name="Text Box 16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32" name="Text Box 256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33" name="Text Box 362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34" name="Text Box 362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35" name="Text Box 362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36" name="Text Box 362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37" name="Text Box 3625"/>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38" name="Text Box 362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39" name="Text Box 3627"/>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40" name="Text Box 3628"/>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41" name="Text Box 3629"/>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42" name="Text Box 3630"/>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43" name="Text Box 363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44" name="Text Box 363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45" name="Text Box 363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46" name="Text Box 363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47" name="Text Box 3635"/>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48" name="Text Box 363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49" name="Text Box 3637"/>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50" name="Text Box 3638"/>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51" name="Text Box 3639"/>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52" name="Text Box 3640"/>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53" name="Text Box 364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54" name="Text Box 364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55" name="Text Box 364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56" name="Text Box 364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57" name="Text Box 16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58" name="Text Box 256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59" name="Text Box 362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60" name="Text Box 362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61" name="Text Box 362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62" name="Text Box 362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63" name="Text Box 3625"/>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64" name="Text Box 362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65" name="Text Box 3627"/>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66" name="Text Box 3628"/>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67" name="Text Box 3629"/>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68" name="Text Box 3630"/>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69" name="Text Box 363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70" name="Text Box 363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71" name="Text Box 363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72" name="Text Box 363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73" name="Text Box 3635"/>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74" name="Text Box 363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75" name="Text Box 3637"/>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76" name="Text Box 3638"/>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77" name="Text Box 3639"/>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78" name="Text Box 3640"/>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79" name="Text Box 364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80" name="Text Box 364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81" name="Text Box 364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82" name="Text Box 364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83" name="Text Box 16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84" name="Text Box 256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85" name="Text Box 362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86" name="Text Box 362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87" name="Text Box 362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88" name="Text Box 362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89" name="Text Box 3625"/>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90" name="Text Box 362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91" name="Text Box 3627"/>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92" name="Text Box 3628"/>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93" name="Text Box 3629"/>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94" name="Text Box 3630"/>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95" name="Text Box 363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96" name="Text Box 363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97" name="Text Box 363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98" name="Text Box 363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499" name="Text Box 3635"/>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00" name="Text Box 363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01" name="Text Box 3637"/>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02" name="Text Box 3638"/>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03" name="Text Box 3639"/>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04" name="Text Box 3640"/>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05" name="Text Box 364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06" name="Text Box 364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07" name="Text Box 364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08" name="Text Box 364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09" name="Text Box 16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10" name="Text Box 256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11" name="Text Box 362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12" name="Text Box 362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13" name="Text Box 362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14" name="Text Box 362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15" name="Text Box 3625"/>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16" name="Text Box 362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17" name="Text Box 3627"/>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18" name="Text Box 3628"/>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19" name="Text Box 3629"/>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20" name="Text Box 3630"/>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21" name="Text Box 363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22" name="Text Box 363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23" name="Text Box 363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24" name="Text Box 363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25" name="Text Box 3635"/>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26" name="Text Box 363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27" name="Text Box 3637"/>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28" name="Text Box 3638"/>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29" name="Text Box 3639"/>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30" name="Text Box 3640"/>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31" name="Text Box 364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32" name="Text Box 364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33" name="Text Box 364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34" name="Text Box 364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35" name="Text Box 16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36" name="Text Box 256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37" name="Text Box 362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38" name="Text Box 362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39" name="Text Box 362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40" name="Text Box 362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41" name="Text Box 3625"/>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42" name="Text Box 362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43" name="Text Box 3627"/>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44" name="Text Box 3628"/>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45" name="Text Box 3629"/>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46" name="Text Box 3630"/>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47" name="Text Box 363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48" name="Text Box 363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49" name="Text Box 363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50" name="Text Box 363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51" name="Text Box 3635"/>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52" name="Text Box 363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53" name="Text Box 3637"/>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54" name="Text Box 3638"/>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55" name="Text Box 3639"/>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56" name="Text Box 3640"/>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57" name="Text Box 364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58" name="Text Box 364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59" name="Text Box 364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60" name="Text Box 364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61" name="Text Box 16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62" name="Text Box 256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63" name="Text Box 362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64" name="Text Box 362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65" name="Text Box 362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66" name="Text Box 362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67" name="Text Box 3625"/>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68" name="Text Box 362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69" name="Text Box 3627"/>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70" name="Text Box 3628"/>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71" name="Text Box 3629"/>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72" name="Text Box 3630"/>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73" name="Text Box 363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74" name="Text Box 363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75" name="Text Box 363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76" name="Text Box 363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77" name="Text Box 3635"/>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78" name="Text Box 3636"/>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79" name="Text Box 3637"/>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80" name="Text Box 3638"/>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81" name="Text Box 3639"/>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82" name="Text Box 3640"/>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83" name="Text Box 3641"/>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84" name="Text Box 3642"/>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85" name="Text Box 3643"/>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280670</xdr:rowOff>
    </xdr:to>
    <xdr:sp>
      <xdr:nvSpPr>
        <xdr:cNvPr id="5586" name="Text Box 3644"/>
        <xdr:cNvSpPr txBox="1"/>
      </xdr:nvSpPr>
      <xdr:spPr>
        <a:xfrm>
          <a:off x="4295775" y="142554325"/>
          <a:ext cx="85090" cy="28067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87" name="Text Box 16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88" name="Text Box 256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89" name="Text Box 362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90" name="Text Box 362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91" name="Text Box 362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92" name="Text Box 362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93" name="Text Box 3625"/>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94" name="Text Box 362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95" name="Text Box 3627"/>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96" name="Text Box 3628"/>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97" name="Text Box 3629"/>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98" name="Text Box 3630"/>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599" name="Text Box 363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00" name="Text Box 363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01" name="Text Box 363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02" name="Text Box 363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03" name="Text Box 3635"/>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04" name="Text Box 3636"/>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05" name="Text Box 3637"/>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06" name="Text Box 3638"/>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07" name="Text Box 3639"/>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08" name="Text Box 3640"/>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09" name="Text Box 3641"/>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10" name="Text Box 3642"/>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11" name="Text Box 3643"/>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85090</xdr:colOff>
      <xdr:row>341</xdr:row>
      <xdr:rowOff>215900</xdr:rowOff>
    </xdr:to>
    <xdr:sp>
      <xdr:nvSpPr>
        <xdr:cNvPr id="5612" name="Text Box 3644"/>
        <xdr:cNvSpPr txBox="1"/>
      </xdr:nvSpPr>
      <xdr:spPr>
        <a:xfrm>
          <a:off x="4295775" y="142554325"/>
          <a:ext cx="85090" cy="21590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13"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14"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15"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16"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17"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18"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19"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20"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21"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22"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23"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24"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25"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26"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27"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28"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29"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30"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31"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32"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33"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34"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35"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36"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37"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38"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39" name="Text Box 16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40" name="Text Box 256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41" name="Text Box 362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42" name="Text Box 362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43" name="Text Box 362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44" name="Text Box 362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45" name="Text Box 362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46" name="Text Box 362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47" name="Text Box 362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48" name="Text Box 362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49" name="Text Box 362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50" name="Text Box 363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51" name="Text Box 363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52" name="Text Box 363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53" name="Text Box 363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54" name="Text Box 363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55" name="Text Box 363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56" name="Text Box 363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57" name="Text Box 363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58" name="Text Box 363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59" name="Text Box 363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60" name="Text Box 364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61" name="Text Box 364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62" name="Text Box 364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63" name="Text Box 364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64" name="Text Box 364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65"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66"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67"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68"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69"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70"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71"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72"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73"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74"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75"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76"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77"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78"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79"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80"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81"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82"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83"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84"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85"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86"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87"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88"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89"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690"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91" name="Text Box 16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92" name="Text Box 256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93" name="Text Box 362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94" name="Text Box 362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95" name="Text Box 362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96" name="Text Box 362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97" name="Text Box 362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98" name="Text Box 362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699" name="Text Box 362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00" name="Text Box 362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01" name="Text Box 362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02" name="Text Box 363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03" name="Text Box 363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04" name="Text Box 363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05" name="Text Box 363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06" name="Text Box 363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07" name="Text Box 363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08" name="Text Box 363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09" name="Text Box 363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10" name="Text Box 363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11" name="Text Box 363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12" name="Text Box 364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13" name="Text Box 364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14" name="Text Box 364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15" name="Text Box 364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16" name="Text Box 364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17"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18"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19"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20"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21"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22"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23"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24"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25"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26"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27"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28"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29"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30"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31"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32"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33"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34"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35"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36"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37"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38"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39"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40"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41"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42"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43" name="Text Box 16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44" name="Text Box 256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45" name="Text Box 362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46" name="Text Box 362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47" name="Text Box 362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48" name="Text Box 362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49" name="Text Box 362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50" name="Text Box 362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51" name="Text Box 362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52" name="Text Box 362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53" name="Text Box 362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54" name="Text Box 363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55" name="Text Box 363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56" name="Text Box 363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57" name="Text Box 363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58" name="Text Box 363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59" name="Text Box 363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60" name="Text Box 363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61" name="Text Box 363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62" name="Text Box 363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63" name="Text Box 363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64" name="Text Box 364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65" name="Text Box 364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66" name="Text Box 364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67" name="Text Box 364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68" name="Text Box 364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69"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70"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71"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72"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73"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74"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75"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76"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77"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78"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79"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80"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81"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82"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83"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84"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85"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86"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87"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88"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89"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90"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91"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92"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93"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794"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95" name="Text Box 16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96" name="Text Box 256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97" name="Text Box 362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98" name="Text Box 362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799" name="Text Box 362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00" name="Text Box 362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01" name="Text Box 362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02" name="Text Box 362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03" name="Text Box 362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04" name="Text Box 362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05" name="Text Box 362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06" name="Text Box 363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07" name="Text Box 363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08" name="Text Box 363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09" name="Text Box 363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10" name="Text Box 363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11" name="Text Box 3635"/>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12" name="Text Box 3636"/>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13" name="Text Box 3637"/>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14" name="Text Box 3638"/>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15" name="Text Box 3639"/>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16" name="Text Box 3640"/>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17" name="Text Box 3641"/>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18" name="Text Box 3642"/>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19" name="Text Box 3643"/>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194945</xdr:rowOff>
    </xdr:to>
    <xdr:sp>
      <xdr:nvSpPr>
        <xdr:cNvPr id="5820" name="Text Box 3644"/>
        <xdr:cNvSpPr txBox="1"/>
      </xdr:nvSpPr>
      <xdr:spPr>
        <a:xfrm>
          <a:off x="4295775" y="142554325"/>
          <a:ext cx="69215" cy="194945"/>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21" name="Text Box 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22"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23"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24"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25"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26"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27"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28"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29"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30"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31"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32"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33"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34"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35"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36"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37"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38"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39"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40"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41"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42"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43"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44"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45"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46"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47"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48"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49"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50"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51"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52"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53"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54"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55"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56"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57"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58"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59"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60"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61"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62"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63"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64"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65"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66"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67"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68"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69"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70"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71"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72"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73"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74"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75"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76"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77"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78"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79"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80"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81"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82"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83"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84"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85"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86"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87"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88"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89"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90"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91"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92"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93"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94"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95"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96"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97"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98"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899"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00"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01"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02"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03"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04"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05"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06"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07"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08"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09"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10"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11"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12"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13"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14"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15"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16"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17"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18"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19"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20"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21"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22"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23"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24"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25"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26"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27"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28"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29"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30"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31"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32"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33"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34"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35"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36"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37"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38"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39"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40"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41"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42"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43"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44"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45"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46"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47"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48"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49"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50"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51"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52"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53"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54"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55"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56"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57"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58"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59"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60"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61"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62"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63"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64"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65"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66"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67"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68"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69"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70"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71"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72"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73"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74"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75"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76"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77"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78"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79"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80"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81"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82"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83"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84"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85"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86"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87"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88"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89"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90"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91"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92"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93"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94"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95"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96"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97"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98"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5999"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00"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01"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02"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03"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04"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05"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06"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07"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08"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09"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10"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11"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12"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13"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14"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15"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16"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17"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18"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19"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20"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21"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22"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23"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24"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25"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26"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27"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28"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29"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30"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31"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32"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33"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34"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35"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36"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37"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38"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39"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40"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41"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42"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43"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44"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45"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46"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47"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48"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49"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50"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51"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52"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53"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54"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55"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56"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57"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58"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59"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60"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61"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62"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63"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64"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65"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66"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67"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68"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69"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70"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71"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72"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73"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74"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75"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76"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77"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78"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79"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80"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81" name="Text Box 16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82" name="Text Box 256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83" name="Text Box 362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84" name="Text Box 362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85" name="Text Box 362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86" name="Text Box 362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87" name="Text Box 362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88" name="Text Box 362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89" name="Text Box 362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90" name="Text Box 362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91" name="Text Box 362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92" name="Text Box 363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93" name="Text Box 363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94" name="Text Box 363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95" name="Text Box 363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96" name="Text Box 363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97" name="Text Box 3635"/>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98" name="Text Box 3636"/>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099" name="Text Box 3637"/>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100" name="Text Box 3638"/>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101" name="Text Box 3639"/>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102" name="Text Box 3640"/>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103" name="Text Box 3641"/>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104" name="Text Box 3642"/>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105" name="Text Box 3643"/>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341</xdr:row>
      <xdr:rowOff>0</xdr:rowOff>
    </xdr:from>
    <xdr:to>
      <xdr:col>4</xdr:col>
      <xdr:colOff>69215</xdr:colOff>
      <xdr:row>341</xdr:row>
      <xdr:rowOff>280670</xdr:rowOff>
    </xdr:to>
    <xdr:sp>
      <xdr:nvSpPr>
        <xdr:cNvPr id="6106" name="Text Box 3644"/>
        <xdr:cNvSpPr txBox="1"/>
      </xdr:nvSpPr>
      <xdr:spPr>
        <a:xfrm>
          <a:off x="4295775" y="142554325"/>
          <a:ext cx="69215" cy="28067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07" name="Text Box 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08" name="Text Box 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09" name="Text Box 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10" name="Text Box 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11" name="Text Box 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12" name="Text Box 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13" name="Text Box 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14" name="Text Box 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15" name="Text Box 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16" name="Text Box 1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17" name="Text Box 1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18" name="Text Box 1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19" name="Text Box 1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20" name="Text Box 1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21" name="Text Box 1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22" name="Text Box 1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23" name="Text Box 1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24" name="Text Box 1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25" name="Text Box 1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26" name="Text Box 2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27" name="Text Box 2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28" name="Text Box 2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29" name="Text Box 2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30" name="Text Box 2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31" name="Text Box 2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32" name="Text Box 2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33" name="Text Box 2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34" name="Text Box 2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35" name="Text Box 2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36" name="Text Box 3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37" name="Text Box 3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38" name="Text Box 3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39" name="Text Box 3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40" name="Text Box 3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41" name="Text Box 3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42" name="Text Box 3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43" name="Text Box 3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44" name="Text Box 3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45" name="Text Box 3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46" name="Text Box 4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47" name="Text Box 4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48" name="Text Box 4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49" name="Text Box 4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50" name="Text Box 4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51" name="Text Box 4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52" name="Text Box 4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53" name="Text Box 4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54" name="Text Box 4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55" name="Text Box 4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56" name="Text Box 5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57" name="Text Box 5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58" name="Text Box 5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59" name="Text Box 5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60" name="Text Box 5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61" name="Text Box 5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62" name="Text Box 56"/>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163" name="Text Box 57"/>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64" name="Text Box 5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65" name="Text Box 5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66" name="Text Box 6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67" name="Text Box 6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68" name="Text Box 6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69" name="Text Box 6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70" name="Text Box 6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71" name="Text Box 65"/>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172" name="Text Box 66"/>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73" name="Text Box 6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74" name="Text Box 6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75" name="Text Box 6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76" name="Text Box 7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77" name="Text Box 7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78" name="Text Box 7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79" name="Text Box 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80" name="Text Box 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81" name="Text Box 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82" name="Text Box 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83" name="Text Box 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84" name="Text Box 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85" name="Text Box 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86" name="Text Box 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87" name="Text Box 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88" name="Text Box 1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89" name="Text Box 1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90" name="Text Box 1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91" name="Text Box 1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92" name="Text Box 1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93" name="Text Box 1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94" name="Text Box 1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95" name="Text Box 1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96" name="Text Box 1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97" name="Text Box 1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98" name="Text Box 2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199" name="Text Box 2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00" name="Text Box 2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01" name="Text Box 2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02" name="Text Box 2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03" name="Text Box 2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04" name="Text Box 2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05" name="Text Box 2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06" name="Text Box 2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07" name="Text Box 2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08" name="Text Box 3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09" name="Text Box 3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10" name="Text Box 3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11" name="Text Box 3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12" name="Text Box 3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13" name="Text Box 3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14" name="Text Box 3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15" name="Text Box 3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16" name="Text Box 3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17" name="Text Box 3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18" name="Text Box 4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19" name="Text Box 4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20" name="Text Box 4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21" name="Text Box 4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22" name="Text Box 4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23" name="Text Box 4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24" name="Text Box 4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25" name="Text Box 4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26" name="Text Box 4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27" name="Text Box 4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28" name="Text Box 5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29" name="Text Box 5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30" name="Text Box 5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31" name="Text Box 5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32" name="Text Box 5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33" name="Text Box 5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34" name="Text Box 56"/>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235" name="Text Box 57"/>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36" name="Text Box 5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37" name="Text Box 5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38" name="Text Box 6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39" name="Text Box 6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40" name="Text Box 6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41" name="Text Box 6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42" name="Text Box 6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43" name="Text Box 65"/>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244" name="Text Box 66"/>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45" name="Text Box 6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46" name="Text Box 6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47" name="Text Box 6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48" name="Text Box 7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49" name="Text Box 7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50" name="Text Box 7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51" name="Text Box 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52" name="Text Box 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53" name="Text Box 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54" name="Text Box 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55" name="Text Box 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56" name="Text Box 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57" name="Text Box 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58" name="Text Box 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59" name="Text Box 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60" name="Text Box 1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61" name="Text Box 1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62" name="Text Box 1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63" name="Text Box 1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64" name="Text Box 1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65" name="Text Box 1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66" name="Text Box 1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67" name="Text Box 1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68" name="Text Box 1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69" name="Text Box 1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70" name="Text Box 2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71" name="Text Box 2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72" name="Text Box 2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73" name="Text Box 2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74" name="Text Box 2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75" name="Text Box 2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76" name="Text Box 2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77" name="Text Box 2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78" name="Text Box 2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79" name="Text Box 2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80" name="Text Box 3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81" name="Text Box 3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82" name="Text Box 3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83" name="Text Box 3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84" name="Text Box 3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85" name="Text Box 3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86" name="Text Box 3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87" name="Text Box 3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88" name="Text Box 3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89" name="Text Box 3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90" name="Text Box 4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91" name="Text Box 4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92" name="Text Box 4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93" name="Text Box 4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94" name="Text Box 4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95" name="Text Box 4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96" name="Text Box 4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97" name="Text Box 4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98" name="Text Box 4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299" name="Text Box 4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00" name="Text Box 5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01" name="Text Box 5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02" name="Text Box 5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03" name="Text Box 5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04" name="Text Box 5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05" name="Text Box 5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06" name="Text Box 56"/>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307" name="Text Box 57"/>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08" name="Text Box 5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09" name="Text Box 5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10" name="Text Box 6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11" name="Text Box 6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12" name="Text Box 6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13" name="Text Box 6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14" name="Text Box 6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15" name="Text Box 65"/>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316" name="Text Box 66"/>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17" name="Text Box 6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18" name="Text Box 6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19" name="Text Box 6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20" name="Text Box 7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21" name="Text Box 7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22" name="Text Box 7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23" name="Text Box 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24" name="Text Box 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25" name="Text Box 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26" name="Text Box 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27" name="Text Box 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28" name="Text Box 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29" name="Text Box 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30" name="Text Box 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31" name="Text Box 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32" name="Text Box 1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33" name="Text Box 1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34" name="Text Box 1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35" name="Text Box 1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36" name="Text Box 1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37" name="Text Box 1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38" name="Text Box 1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39" name="Text Box 1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40" name="Text Box 1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41" name="Text Box 1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42" name="Text Box 2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43" name="Text Box 2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44" name="Text Box 2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45" name="Text Box 2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46" name="Text Box 2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47" name="Text Box 2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48" name="Text Box 2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49" name="Text Box 2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50" name="Text Box 2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51" name="Text Box 2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52" name="Text Box 3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53" name="Text Box 3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54" name="Text Box 3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55" name="Text Box 3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56" name="Text Box 3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57" name="Text Box 3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58" name="Text Box 3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59" name="Text Box 3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60" name="Text Box 3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61" name="Text Box 3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62" name="Text Box 4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63" name="Text Box 4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64" name="Text Box 4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65" name="Text Box 4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66" name="Text Box 4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67" name="Text Box 4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68" name="Text Box 4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69" name="Text Box 4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70" name="Text Box 4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71" name="Text Box 4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72" name="Text Box 5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73" name="Text Box 5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74" name="Text Box 5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75" name="Text Box 5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76" name="Text Box 5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77" name="Text Box 5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78" name="Text Box 56"/>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379" name="Text Box 57"/>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80" name="Text Box 5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81" name="Text Box 5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82" name="Text Box 6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83" name="Text Box 6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84" name="Text Box 6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85" name="Text Box 6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86" name="Text Box 6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87" name="Text Box 65"/>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388" name="Text Box 66"/>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89" name="Text Box 6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90" name="Text Box 6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91" name="Text Box 6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92" name="Text Box 7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93" name="Text Box 7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94" name="Text Box 7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95" name="Text Box 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96" name="Text Box 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97" name="Text Box 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98" name="Text Box 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399" name="Text Box 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00" name="Text Box 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01" name="Text Box 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02" name="Text Box 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03" name="Text Box 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04" name="Text Box 1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05" name="Text Box 1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06" name="Text Box 1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07" name="Text Box 1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08" name="Text Box 1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09" name="Text Box 1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10" name="Text Box 1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11" name="Text Box 1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12" name="Text Box 1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13" name="Text Box 1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14" name="Text Box 2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15" name="Text Box 2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16" name="Text Box 2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17" name="Text Box 2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18" name="Text Box 2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19" name="Text Box 2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20" name="Text Box 2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21" name="Text Box 2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22" name="Text Box 2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23" name="Text Box 2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24" name="Text Box 3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25" name="Text Box 3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26" name="Text Box 3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27" name="Text Box 3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28" name="Text Box 3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29" name="Text Box 3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30" name="Text Box 3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31" name="Text Box 3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32" name="Text Box 3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33" name="Text Box 3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34" name="Text Box 4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35" name="Text Box 4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36" name="Text Box 4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37" name="Text Box 4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38" name="Text Box 4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39" name="Text Box 4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40" name="Text Box 4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41" name="Text Box 4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42" name="Text Box 4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43" name="Text Box 4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44" name="Text Box 5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45" name="Text Box 5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46" name="Text Box 5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47" name="Text Box 5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48" name="Text Box 5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49" name="Text Box 5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50" name="Text Box 56"/>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451" name="Text Box 57"/>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52" name="Text Box 5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53" name="Text Box 5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54" name="Text Box 6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55" name="Text Box 6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56" name="Text Box 6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57" name="Text Box 6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58" name="Text Box 6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59" name="Text Box 65"/>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460" name="Text Box 66"/>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61" name="Text Box 6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62" name="Text Box 6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63" name="Text Box 6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64" name="Text Box 7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65" name="Text Box 7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66" name="Text Box 7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67" name="Text Box 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68" name="Text Box 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69" name="Text Box 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70" name="Text Box 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71" name="Text Box 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72" name="Text Box 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73" name="Text Box 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74" name="Text Box 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75" name="Text Box 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76" name="Text Box 1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77" name="Text Box 1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78" name="Text Box 1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79" name="Text Box 1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80" name="Text Box 1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81" name="Text Box 1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82" name="Text Box 1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83" name="Text Box 1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84" name="Text Box 1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85" name="Text Box 1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86" name="Text Box 2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87" name="Text Box 2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88" name="Text Box 2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89" name="Text Box 2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90" name="Text Box 2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91" name="Text Box 2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92" name="Text Box 2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93" name="Text Box 2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94" name="Text Box 2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95" name="Text Box 2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96" name="Text Box 3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97" name="Text Box 3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98" name="Text Box 3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499" name="Text Box 3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00" name="Text Box 3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01" name="Text Box 3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02" name="Text Box 3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03" name="Text Box 3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04" name="Text Box 3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05" name="Text Box 3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06" name="Text Box 4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07" name="Text Box 4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08" name="Text Box 4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09" name="Text Box 4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10" name="Text Box 4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11" name="Text Box 4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12" name="Text Box 4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13" name="Text Box 4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14" name="Text Box 4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15" name="Text Box 4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16" name="Text Box 5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17" name="Text Box 5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18" name="Text Box 5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19" name="Text Box 5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20" name="Text Box 5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21" name="Text Box 5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22" name="Text Box 56"/>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523" name="Text Box 57"/>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24" name="Text Box 5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25" name="Text Box 5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26" name="Text Box 6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27" name="Text Box 6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28" name="Text Box 6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29" name="Text Box 6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30" name="Text Box 6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31" name="Text Box 65"/>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532" name="Text Box 66"/>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33" name="Text Box 6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34" name="Text Box 6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35" name="Text Box 6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36" name="Text Box 7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37" name="Text Box 7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38" name="Text Box 7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39" name="Text Box 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40" name="Text Box 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41" name="Text Box 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42" name="Text Box 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43" name="Text Box 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44" name="Text Box 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45" name="Text Box 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46" name="Text Box 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47" name="Text Box 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48" name="Text Box 1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49" name="Text Box 1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50" name="Text Box 1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51" name="Text Box 1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52" name="Text Box 1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53" name="Text Box 1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54" name="Text Box 1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55" name="Text Box 1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56" name="Text Box 1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57" name="Text Box 1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58" name="Text Box 2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59" name="Text Box 2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60" name="Text Box 2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61" name="Text Box 2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62" name="Text Box 2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63" name="Text Box 2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64" name="Text Box 2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65" name="Text Box 2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66" name="Text Box 2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67" name="Text Box 2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68" name="Text Box 3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69" name="Text Box 3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70" name="Text Box 3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71" name="Text Box 3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72" name="Text Box 3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73" name="Text Box 3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74" name="Text Box 3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75" name="Text Box 3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76" name="Text Box 3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77" name="Text Box 3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78" name="Text Box 4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79" name="Text Box 4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80" name="Text Box 4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81" name="Text Box 4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82" name="Text Box 4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83" name="Text Box 4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84" name="Text Box 4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85" name="Text Box 4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86" name="Text Box 4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87" name="Text Box 4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88" name="Text Box 5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89" name="Text Box 5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90" name="Text Box 5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91" name="Text Box 5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92" name="Text Box 5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93" name="Text Box 5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94" name="Text Box 56"/>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595" name="Text Box 57"/>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96" name="Text Box 5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97" name="Text Box 5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98" name="Text Box 6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599" name="Text Box 6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00" name="Text Box 6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01" name="Text Box 6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02" name="Text Box 6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03" name="Text Box 65"/>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604" name="Text Box 66"/>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05" name="Text Box 6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06" name="Text Box 6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07" name="Text Box 6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08" name="Text Box 7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09" name="Text Box 7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10" name="Text Box 7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11" name="Text Box 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12" name="Text Box 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13" name="Text Box 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14" name="Text Box 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15" name="Text Box 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16" name="Text Box 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17" name="Text Box 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18" name="Text Box 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19" name="Text Box 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20" name="Text Box 1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21" name="Text Box 1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22" name="Text Box 1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23" name="Text Box 1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24" name="Text Box 1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25" name="Text Box 1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26" name="Text Box 1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27" name="Text Box 1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28" name="Text Box 1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29" name="Text Box 1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30" name="Text Box 2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31" name="Text Box 2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32" name="Text Box 2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33" name="Text Box 2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34" name="Text Box 2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35" name="Text Box 2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36" name="Text Box 2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37" name="Text Box 2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38" name="Text Box 2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39" name="Text Box 2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40" name="Text Box 3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41" name="Text Box 3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42" name="Text Box 3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43" name="Text Box 3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44" name="Text Box 3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45" name="Text Box 3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46" name="Text Box 3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47" name="Text Box 3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48" name="Text Box 3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49" name="Text Box 3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50" name="Text Box 4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51" name="Text Box 4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52" name="Text Box 4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53" name="Text Box 4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54" name="Text Box 4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55" name="Text Box 4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56" name="Text Box 46"/>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57" name="Text Box 4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58" name="Text Box 4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59" name="Text Box 4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60" name="Text Box 5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61" name="Text Box 5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62" name="Text Box 5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63" name="Text Box 5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64" name="Text Box 5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65" name="Text Box 55"/>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66" name="Text Box 56"/>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667" name="Text Box 57"/>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68" name="Text Box 5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69" name="Text Box 5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70" name="Text Box 6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71" name="Text Box 6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72" name="Text Box 62"/>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73" name="Text Box 63"/>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74" name="Text Box 64"/>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75" name="Text Box 65"/>
        <xdr:cNvSpPr txBox="1"/>
      </xdr:nvSpPr>
      <xdr:spPr>
        <a:xfrm>
          <a:off x="4295775" y="349958025"/>
          <a:ext cx="74295" cy="321310"/>
        </a:xfrm>
        <a:prstGeom prst="rect">
          <a:avLst/>
        </a:prstGeom>
        <a:noFill/>
        <a:ln w="9525">
          <a:noFill/>
        </a:ln>
      </xdr:spPr>
    </xdr:sp>
    <xdr:clientData/>
  </xdr:twoCellAnchor>
  <xdr:twoCellAnchor editAs="oneCell">
    <xdr:from>
      <xdr:col>4</xdr:col>
      <xdr:colOff>607060</xdr:colOff>
      <xdr:row>835</xdr:row>
      <xdr:rowOff>0</xdr:rowOff>
    </xdr:from>
    <xdr:to>
      <xdr:col>5</xdr:col>
      <xdr:colOff>77470</xdr:colOff>
      <xdr:row>835</xdr:row>
      <xdr:rowOff>321310</xdr:rowOff>
    </xdr:to>
    <xdr:sp>
      <xdr:nvSpPr>
        <xdr:cNvPr id="6676" name="Text Box 66"/>
        <xdr:cNvSpPr txBox="1"/>
      </xdr:nvSpPr>
      <xdr:spPr>
        <a:xfrm>
          <a:off x="4902835" y="349958025"/>
          <a:ext cx="13525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77" name="Text Box 67"/>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78" name="Text Box 68"/>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79" name="Text Box 69"/>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80" name="Text Box 70"/>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81" name="Text Box 71"/>
        <xdr:cNvSpPr txBox="1"/>
      </xdr:nvSpPr>
      <xdr:spPr>
        <a:xfrm>
          <a:off x="4295775" y="349958025"/>
          <a:ext cx="74295" cy="321310"/>
        </a:xfrm>
        <a:prstGeom prst="rect">
          <a:avLst/>
        </a:prstGeom>
        <a:noFill/>
        <a:ln w="9525">
          <a:noFill/>
        </a:ln>
      </xdr:spPr>
    </xdr:sp>
    <xdr:clientData/>
  </xdr:twoCellAnchor>
  <xdr:twoCellAnchor editAs="oneCell">
    <xdr:from>
      <xdr:col>4</xdr:col>
      <xdr:colOff>0</xdr:colOff>
      <xdr:row>835</xdr:row>
      <xdr:rowOff>0</xdr:rowOff>
    </xdr:from>
    <xdr:to>
      <xdr:col>4</xdr:col>
      <xdr:colOff>74295</xdr:colOff>
      <xdr:row>835</xdr:row>
      <xdr:rowOff>321310</xdr:rowOff>
    </xdr:to>
    <xdr:sp>
      <xdr:nvSpPr>
        <xdr:cNvPr id="6682" name="Text Box 72"/>
        <xdr:cNvSpPr txBox="1"/>
      </xdr:nvSpPr>
      <xdr:spPr>
        <a:xfrm>
          <a:off x="4295775" y="349958025"/>
          <a:ext cx="74295" cy="321310"/>
        </a:xfrm>
        <a:prstGeom prst="rect">
          <a:avLst/>
        </a:prstGeom>
        <a:noFill/>
        <a:ln w="9525">
          <a:noFill/>
        </a:ln>
      </xdr:spPr>
    </xdr:sp>
    <xdr:clientData/>
  </xdr:twoCellAnchor>
  <xdr:twoCellAnchor>
    <xdr:from>
      <xdr:col>1</xdr:col>
      <xdr:colOff>363035</xdr:colOff>
      <xdr:row>42</xdr:row>
      <xdr:rowOff>0</xdr:rowOff>
    </xdr:from>
    <xdr:to>
      <xdr:col>1</xdr:col>
      <xdr:colOff>461993</xdr:colOff>
      <xdr:row>43</xdr:row>
      <xdr:rowOff>38100</xdr:rowOff>
    </xdr:to>
    <xdr:pic>
      <xdr:nvPicPr>
        <xdr:cNvPr id="821" name="image32.png" descr=" "/>
        <xdr:cNvPicPr/>
      </xdr:nvPicPr>
      <xdr:blipFill>
        <a:blip r:embed="rId13"/>
        <a:srcRect/>
        <a:stretch>
          <a:fillRect/>
        </a:stretch>
      </xdr:blipFill>
      <xdr:spPr>
        <a:xfrm>
          <a:off x="812800" y="16252825"/>
          <a:ext cx="99060" cy="419100"/>
        </a:xfrm>
        <a:prstGeom prst="rect">
          <a:avLst/>
        </a:prstGeom>
        <a:noFill/>
        <a:ln>
          <a:noFill/>
        </a:ln>
        <a:effectLst/>
      </xdr:spPr>
    </xdr:pic>
    <xdr:clientData/>
  </xdr:twoCellAnchor>
  <xdr:twoCellAnchor>
    <xdr:from>
      <xdr:col>1</xdr:col>
      <xdr:colOff>364731</xdr:colOff>
      <xdr:row>253</xdr:row>
      <xdr:rowOff>0</xdr:rowOff>
    </xdr:from>
    <xdr:to>
      <xdr:col>1</xdr:col>
      <xdr:colOff>433154</xdr:colOff>
      <xdr:row>253</xdr:row>
      <xdr:rowOff>114300</xdr:rowOff>
    </xdr:to>
    <xdr:pic>
      <xdr:nvPicPr>
        <xdr:cNvPr id="822" name="image5.png" descr=" "/>
        <xdr:cNvPicPr/>
      </xdr:nvPicPr>
      <xdr:blipFill>
        <a:blip r:embed="rId1"/>
        <a:srcRect/>
        <a:stretch>
          <a:fillRect/>
        </a:stretch>
      </xdr:blipFill>
      <xdr:spPr>
        <a:xfrm>
          <a:off x="814705" y="103501825"/>
          <a:ext cx="68580" cy="114300"/>
        </a:xfrm>
        <a:prstGeom prst="rect">
          <a:avLst/>
        </a:prstGeom>
        <a:noFill/>
        <a:ln>
          <a:noFill/>
        </a:ln>
        <a:effec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79"/>
  <sheetViews>
    <sheetView tabSelected="1" view="pageBreakPreview" zoomScaleNormal="100" workbookViewId="0">
      <pane ySplit="8" topLeftCell="A821" activePane="bottomLeft" state="frozen"/>
      <selection/>
      <selection pane="bottomLeft" activeCell="E6" sqref="E6:J6"/>
    </sheetView>
  </sheetViews>
  <sheetFormatPr defaultColWidth="8.725" defaultRowHeight="13.5"/>
  <cols>
    <col min="1" max="1" width="5.90833333333333" style="1" customWidth="1"/>
    <col min="3" max="3" width="35.275" style="1" customWidth="1"/>
    <col min="4" max="4" width="6.46666666666667" style="1" customWidth="1"/>
    <col min="5" max="9" width="8.725" style="3"/>
    <col min="10" max="10" width="105.816666666667" style="3" customWidth="1"/>
    <col min="11" max="11" width="10" style="4" customWidth="1"/>
    <col min="12" max="12" width="11.1833333333333" style="5" customWidth="1"/>
    <col min="13" max="13" width="8.725" style="5"/>
    <col min="14" max="14" width="11.0916666666667" style="5" customWidth="1"/>
  </cols>
  <sheetData>
    <row r="1" s="1" customFormat="1" ht="28.5" spans="1:15">
      <c r="A1" s="6" t="s">
        <v>0</v>
      </c>
      <c r="B1" s="6"/>
      <c r="C1" s="6"/>
      <c r="D1" s="6"/>
      <c r="E1" s="6"/>
      <c r="F1" s="6"/>
      <c r="G1" s="6"/>
      <c r="H1" s="6"/>
      <c r="I1" s="6"/>
      <c r="J1" s="6"/>
      <c r="K1" s="25"/>
      <c r="L1" s="26"/>
      <c r="M1" s="26"/>
      <c r="N1" s="26"/>
      <c r="O1" s="6"/>
    </row>
    <row r="2" s="1" customFormat="1" ht="20.25" spans="1:15">
      <c r="A2" s="7"/>
      <c r="B2" s="8"/>
      <c r="C2" s="8"/>
      <c r="D2" s="9"/>
      <c r="E2" s="8"/>
      <c r="F2" s="8"/>
      <c r="G2" s="8"/>
      <c r="H2" s="8"/>
      <c r="I2" s="8"/>
      <c r="J2" s="8"/>
      <c r="K2" s="25"/>
      <c r="L2" s="27"/>
      <c r="M2" s="27"/>
      <c r="N2" s="28" t="s">
        <v>1</v>
      </c>
      <c r="O2" s="29" t="s">
        <v>2</v>
      </c>
    </row>
    <row r="3" s="1" customFormat="1" ht="61" customHeight="1" spans="1:15">
      <c r="A3" s="10" t="s">
        <v>3</v>
      </c>
      <c r="B3" s="10" t="s">
        <v>4</v>
      </c>
      <c r="C3" s="10"/>
      <c r="D3" s="10" t="s">
        <v>5</v>
      </c>
      <c r="E3" s="10" t="s">
        <v>6</v>
      </c>
      <c r="F3" s="10"/>
      <c r="G3" s="10"/>
      <c r="H3" s="10"/>
      <c r="I3" s="10"/>
      <c r="J3" s="10"/>
      <c r="K3" s="11" t="s">
        <v>7</v>
      </c>
      <c r="L3" s="30" t="s">
        <v>8</v>
      </c>
      <c r="M3" s="30" t="s">
        <v>9</v>
      </c>
      <c r="N3" s="31" t="s">
        <v>10</v>
      </c>
      <c r="O3" s="10" t="s">
        <v>11</v>
      </c>
    </row>
    <row r="4" ht="30" customHeight="1" spans="1:15">
      <c r="A4" s="11" t="s">
        <v>12</v>
      </c>
      <c r="B4" s="12"/>
      <c r="C4" s="11"/>
      <c r="D4" s="13">
        <f>D9+D102+D176+D211+D246+D369+D504+D592+D857+D906</f>
        <v>883</v>
      </c>
      <c r="E4" s="14"/>
      <c r="F4" s="14"/>
      <c r="G4" s="14"/>
      <c r="H4" s="14"/>
      <c r="I4" s="14"/>
      <c r="J4" s="14"/>
      <c r="K4" s="18"/>
      <c r="L4" s="32">
        <f t="shared" ref="L4:N4" si="0">L9+L102+L176+L211+L246+L369+L504+L592+L857+L906</f>
        <v>4730.96</v>
      </c>
      <c r="M4" s="32">
        <f t="shared" si="0"/>
        <v>80.47</v>
      </c>
      <c r="N4" s="32">
        <f t="shared" si="0"/>
        <v>3468.22</v>
      </c>
      <c r="O4" s="33"/>
    </row>
    <row r="5" ht="30" customHeight="1" spans="1:15">
      <c r="A5" s="11" t="s">
        <v>13</v>
      </c>
      <c r="B5" s="11" t="s">
        <v>14</v>
      </c>
      <c r="C5" s="11"/>
      <c r="D5" s="15">
        <f>D12+D18+D22+D26+D30+D35+D39+D43+D104+D119+D126+D130+D177+D213+D220+D225+D229+D248+D252+D268+D272+D371+D452+D497+D501+D506+D511+D515+D519+D532+D567+D579+D594+D718+D724+D752+D848+D852+D858+D907</f>
        <v>18</v>
      </c>
      <c r="E5" s="16"/>
      <c r="F5" s="16"/>
      <c r="G5" s="16"/>
      <c r="H5" s="16"/>
      <c r="I5" s="16"/>
      <c r="J5" s="16"/>
      <c r="K5" s="15"/>
      <c r="L5" s="15">
        <f t="shared" ref="L5:N5" si="1">L12+L18+L22+L26+L30+L35+L39+L43+L104+L119+L126+L130+L177+L213+L220+L225+L229+L248+L252+L268+L272+L371+L452+L497+L501+L506+L511+L515+L519+L532+L567+L579+L594+L718+L724+L752+L848+L852+L858+L907</f>
        <v>315.3</v>
      </c>
      <c r="M5" s="15">
        <f t="shared" si="1"/>
        <v>18.34</v>
      </c>
      <c r="N5" s="15">
        <f t="shared" si="1"/>
        <v>61.41</v>
      </c>
      <c r="O5" s="16"/>
    </row>
    <row r="6" ht="30" customHeight="1" spans="1:15">
      <c r="A6" s="11" t="s">
        <v>15</v>
      </c>
      <c r="B6" s="11" t="s">
        <v>16</v>
      </c>
      <c r="C6" s="17"/>
      <c r="D6" s="15">
        <f>D15+D19+D23+D27+D31+D36+D40+D44+D105+D120+D127+D133+D183+D214+D221+D226+D230+D249+D254+D269+D273+D372+D455+D498+D502+D508+D512+D516+D521+D533+D568+D581+D597+D719+D725+D754+D849+D853+D859+D908</f>
        <v>213</v>
      </c>
      <c r="E6" s="16"/>
      <c r="F6" s="16"/>
      <c r="G6" s="16"/>
      <c r="H6" s="16"/>
      <c r="I6" s="16"/>
      <c r="J6" s="16"/>
      <c r="K6" s="15"/>
      <c r="L6" s="15">
        <f t="shared" ref="L6:N6" si="2">L15+L19+L23+L27+L31+L36+L40+L44+L105+L120+L127+L133+L183+L214+L221+L226+L230+L249+L254+L269+L273+L372+L455+L498+L502+L508+L512+L516+L521+L533+L568+L581+L597+L719+L725+L754+L849+L853+L859+L908</f>
        <v>1364.74</v>
      </c>
      <c r="M6" s="15">
        <f t="shared" si="2"/>
        <v>62.13</v>
      </c>
      <c r="N6" s="15">
        <f t="shared" si="2"/>
        <v>1090.7</v>
      </c>
      <c r="O6" s="16"/>
    </row>
    <row r="7" ht="30" customHeight="1" spans="1:15">
      <c r="A7" s="11" t="s">
        <v>17</v>
      </c>
      <c r="B7" s="11" t="s">
        <v>18</v>
      </c>
      <c r="C7" s="17"/>
      <c r="D7" s="15">
        <f>D16+D20+D24+D28+D33+D37+D41+D45+D122+D128+D113+D150+D203+D218+D223+D227+D231+D250+D255+D270+D274+D373+D457+D499+D503+D509+D513+D517+D530+D565+D569+D591+D606+D720+D726+D773+D850+D856+D868+D989</f>
        <v>182</v>
      </c>
      <c r="E7" s="16"/>
      <c r="F7" s="16"/>
      <c r="G7" s="16"/>
      <c r="H7" s="16"/>
      <c r="I7" s="16"/>
      <c r="J7" s="16"/>
      <c r="K7" s="15"/>
      <c r="L7" s="15">
        <f t="shared" ref="L7:N7" si="3">L16+L20+L24+L28+L33+L37+L41+L45+L122+L128+L113+L150+L203+L218+L223+L227+L231+L250+L255+L270+L274+L373+L457+L499+L503+L509+L513+L517+L530+L565+L569+L591+L606+L720+L726+L773+L850+L856+L868+L989</f>
        <v>603.32</v>
      </c>
      <c r="M7" s="15">
        <f t="shared" si="3"/>
        <v>0</v>
      </c>
      <c r="N7" s="15">
        <f t="shared" si="3"/>
        <v>512.31</v>
      </c>
      <c r="O7" s="16"/>
    </row>
    <row r="8" ht="30" customHeight="1" spans="1:15">
      <c r="A8" s="11" t="s">
        <v>19</v>
      </c>
      <c r="B8" s="11" t="s">
        <v>20</v>
      </c>
      <c r="C8" s="17"/>
      <c r="D8" s="15">
        <f>D47+D158+D207+D232+D278+D441+D478+D570+D629+D728+D804+D876+D992</f>
        <v>470</v>
      </c>
      <c r="E8" s="16"/>
      <c r="F8" s="16"/>
      <c r="G8" s="16"/>
      <c r="H8" s="16"/>
      <c r="I8" s="16"/>
      <c r="J8" s="16"/>
      <c r="K8" s="15"/>
      <c r="L8" s="15">
        <f t="shared" ref="L8:N8" si="4">L47+L158+L207+L232+L278+L441+L478+L570+L629+L728+L804+L876+L992</f>
        <v>2447.6</v>
      </c>
      <c r="M8" s="15">
        <f t="shared" si="4"/>
        <v>0</v>
      </c>
      <c r="N8" s="15">
        <f t="shared" si="4"/>
        <v>1803.8</v>
      </c>
      <c r="O8" s="16"/>
    </row>
    <row r="9" ht="30" customHeight="1" spans="1:15">
      <c r="A9" s="11" t="s">
        <v>21</v>
      </c>
      <c r="B9" s="11"/>
      <c r="C9" s="11"/>
      <c r="D9" s="18">
        <f>D10+D25+D29+D34+D38+D42+D47</f>
        <v>58</v>
      </c>
      <c r="E9" s="14"/>
      <c r="F9" s="14"/>
      <c r="G9" s="14"/>
      <c r="H9" s="14"/>
      <c r="I9" s="14"/>
      <c r="J9" s="14"/>
      <c r="K9" s="18"/>
      <c r="L9" s="32">
        <f t="shared" ref="L9:N9" si="5">L10+L25+L29+L34+L38+L42+L47</f>
        <v>891.23</v>
      </c>
      <c r="M9" s="32">
        <f t="shared" si="5"/>
        <v>0</v>
      </c>
      <c r="N9" s="32">
        <f t="shared" si="5"/>
        <v>626.23</v>
      </c>
      <c r="O9" s="16"/>
    </row>
    <row r="10" ht="30" customHeight="1" spans="1:15">
      <c r="A10" s="11" t="s">
        <v>22</v>
      </c>
      <c r="B10" s="12"/>
      <c r="C10" s="11"/>
      <c r="D10" s="15">
        <f>D11+D17+D21</f>
        <v>2</v>
      </c>
      <c r="E10" s="16"/>
      <c r="F10" s="16"/>
      <c r="G10" s="16"/>
      <c r="H10" s="16"/>
      <c r="I10" s="16"/>
      <c r="J10" s="16"/>
      <c r="K10" s="15"/>
      <c r="L10" s="34">
        <f t="shared" ref="L10:N10" si="6">L11+L17+L21</f>
        <v>242</v>
      </c>
      <c r="M10" s="34">
        <f t="shared" si="6"/>
        <v>0</v>
      </c>
      <c r="N10" s="34">
        <f t="shared" si="6"/>
        <v>0</v>
      </c>
      <c r="O10" s="16"/>
    </row>
    <row r="11" ht="30" customHeight="1" spans="1:15">
      <c r="A11" s="11" t="s">
        <v>23</v>
      </c>
      <c r="B11" s="16"/>
      <c r="C11" s="15"/>
      <c r="D11" s="15">
        <f>D12+D15+D16</f>
        <v>2</v>
      </c>
      <c r="E11" s="16"/>
      <c r="F11" s="16"/>
      <c r="G11" s="16"/>
      <c r="H11" s="16"/>
      <c r="I11" s="16"/>
      <c r="J11" s="16"/>
      <c r="K11" s="15"/>
      <c r="L11" s="35">
        <f t="shared" ref="L11:N11" si="7">L12+L15+L16</f>
        <v>242</v>
      </c>
      <c r="M11" s="35">
        <f t="shared" si="7"/>
        <v>0</v>
      </c>
      <c r="N11" s="35">
        <f t="shared" si="7"/>
        <v>0</v>
      </c>
      <c r="O11" s="16"/>
    </row>
    <row r="12" ht="30" customHeight="1" spans="1:15">
      <c r="A12" s="11" t="s">
        <v>13</v>
      </c>
      <c r="B12" s="11" t="s">
        <v>14</v>
      </c>
      <c r="C12" s="11"/>
      <c r="D12" s="15">
        <v>2</v>
      </c>
      <c r="E12" s="16"/>
      <c r="F12" s="16"/>
      <c r="G12" s="16"/>
      <c r="H12" s="16"/>
      <c r="I12" s="16"/>
      <c r="J12" s="16"/>
      <c r="K12" s="15"/>
      <c r="L12" s="34">
        <f>L13+L14</f>
        <v>242</v>
      </c>
      <c r="M12" s="34"/>
      <c r="N12" s="34"/>
      <c r="O12" s="16"/>
    </row>
    <row r="13" ht="30" customHeight="1" spans="1:15">
      <c r="A13" s="11">
        <v>1</v>
      </c>
      <c r="B13" s="19" t="s">
        <v>24</v>
      </c>
      <c r="C13" s="19"/>
      <c r="D13" s="15"/>
      <c r="E13" s="16" t="s">
        <v>25</v>
      </c>
      <c r="F13" s="16"/>
      <c r="G13" s="16"/>
      <c r="H13" s="16"/>
      <c r="I13" s="16"/>
      <c r="J13" s="16"/>
      <c r="K13" s="15" t="s">
        <v>26</v>
      </c>
      <c r="L13" s="34">
        <v>144</v>
      </c>
      <c r="M13" s="34"/>
      <c r="N13" s="34">
        <v>144</v>
      </c>
      <c r="O13" s="16"/>
    </row>
    <row r="14" ht="30" customHeight="1" spans="1:15">
      <c r="A14" s="11">
        <v>2</v>
      </c>
      <c r="B14" s="19" t="s">
        <v>27</v>
      </c>
      <c r="C14" s="19"/>
      <c r="D14" s="15"/>
      <c r="E14" s="16" t="s">
        <v>28</v>
      </c>
      <c r="F14" s="16"/>
      <c r="G14" s="16"/>
      <c r="H14" s="16"/>
      <c r="I14" s="16"/>
      <c r="J14" s="16"/>
      <c r="K14" s="15" t="s">
        <v>26</v>
      </c>
      <c r="L14" s="34">
        <v>98</v>
      </c>
      <c r="M14" s="34"/>
      <c r="N14" s="34">
        <v>98</v>
      </c>
      <c r="O14" s="16"/>
    </row>
    <row r="15" ht="30" customHeight="1" spans="1:15">
      <c r="A15" s="11" t="s">
        <v>15</v>
      </c>
      <c r="B15" s="11" t="s">
        <v>16</v>
      </c>
      <c r="C15" s="17"/>
      <c r="D15" s="15">
        <v>0</v>
      </c>
      <c r="E15" s="16"/>
      <c r="F15" s="16"/>
      <c r="G15" s="16"/>
      <c r="H15" s="16"/>
      <c r="I15" s="16"/>
      <c r="J15" s="16"/>
      <c r="K15" s="15"/>
      <c r="L15" s="34">
        <v>0</v>
      </c>
      <c r="M15" s="35">
        <v>0</v>
      </c>
      <c r="N15" s="34">
        <v>0</v>
      </c>
      <c r="O15" s="16"/>
    </row>
    <row r="16" ht="30" customHeight="1" spans="1:15">
      <c r="A16" s="11" t="s">
        <v>17</v>
      </c>
      <c r="B16" s="11" t="s">
        <v>18</v>
      </c>
      <c r="C16" s="17"/>
      <c r="D16" s="15">
        <v>0</v>
      </c>
      <c r="E16" s="16"/>
      <c r="F16" s="16"/>
      <c r="G16" s="16"/>
      <c r="H16" s="16"/>
      <c r="I16" s="16"/>
      <c r="J16" s="16"/>
      <c r="K16" s="15"/>
      <c r="L16" s="34">
        <v>0</v>
      </c>
      <c r="M16" s="35">
        <v>0</v>
      </c>
      <c r="N16" s="34">
        <v>0</v>
      </c>
      <c r="O16" s="16"/>
    </row>
    <row r="17" ht="30" customHeight="1" spans="1:15">
      <c r="A17" s="11" t="s">
        <v>29</v>
      </c>
      <c r="B17" s="16"/>
      <c r="C17" s="15"/>
      <c r="D17" s="15">
        <f>D18+D19+D20</f>
        <v>0</v>
      </c>
      <c r="E17" s="16"/>
      <c r="F17" s="16"/>
      <c r="G17" s="16"/>
      <c r="H17" s="16"/>
      <c r="I17" s="16"/>
      <c r="J17" s="16"/>
      <c r="K17" s="15"/>
      <c r="L17" s="34">
        <f t="shared" ref="L17:N17" si="8">SUM(L18:L20)</f>
        <v>0</v>
      </c>
      <c r="M17" s="34">
        <f t="shared" si="8"/>
        <v>0</v>
      </c>
      <c r="N17" s="34">
        <f t="shared" si="8"/>
        <v>0</v>
      </c>
      <c r="O17" s="16"/>
    </row>
    <row r="18" ht="30" customHeight="1" spans="1:15">
      <c r="A18" s="11" t="s">
        <v>13</v>
      </c>
      <c r="B18" s="11" t="s">
        <v>14</v>
      </c>
      <c r="C18" s="11"/>
      <c r="D18" s="15">
        <v>0</v>
      </c>
      <c r="E18" s="16"/>
      <c r="F18" s="16"/>
      <c r="G18" s="16"/>
      <c r="H18" s="16"/>
      <c r="I18" s="16"/>
      <c r="J18" s="16"/>
      <c r="K18" s="15"/>
      <c r="L18" s="34"/>
      <c r="M18" s="34"/>
      <c r="N18" s="34"/>
      <c r="O18" s="16"/>
    </row>
    <row r="19" ht="30" customHeight="1" spans="1:15">
      <c r="A19" s="11" t="s">
        <v>15</v>
      </c>
      <c r="B19" s="11" t="s">
        <v>16</v>
      </c>
      <c r="C19" s="17"/>
      <c r="D19" s="15">
        <v>0</v>
      </c>
      <c r="E19" s="16"/>
      <c r="F19" s="16"/>
      <c r="G19" s="16"/>
      <c r="H19" s="16"/>
      <c r="I19" s="16"/>
      <c r="J19" s="16"/>
      <c r="K19" s="15"/>
      <c r="L19" s="34"/>
      <c r="M19" s="35"/>
      <c r="N19" s="34"/>
      <c r="O19" s="16"/>
    </row>
    <row r="20" ht="30" customHeight="1" spans="1:15">
      <c r="A20" s="11" t="s">
        <v>17</v>
      </c>
      <c r="B20" s="11" t="s">
        <v>18</v>
      </c>
      <c r="C20" s="17"/>
      <c r="D20" s="15">
        <v>0</v>
      </c>
      <c r="E20" s="16"/>
      <c r="F20" s="16"/>
      <c r="G20" s="16"/>
      <c r="H20" s="16"/>
      <c r="I20" s="16"/>
      <c r="J20" s="16"/>
      <c r="K20" s="15"/>
      <c r="L20" s="34"/>
      <c r="M20" s="35"/>
      <c r="N20" s="34"/>
      <c r="O20" s="16"/>
    </row>
    <row r="21" ht="30" customHeight="1" spans="1:15">
      <c r="A21" s="11" t="s">
        <v>30</v>
      </c>
      <c r="B21" s="16"/>
      <c r="C21" s="15"/>
      <c r="D21" s="15">
        <f>D22+D23+D24</f>
        <v>0</v>
      </c>
      <c r="E21" s="16"/>
      <c r="F21" s="16"/>
      <c r="G21" s="16"/>
      <c r="H21" s="16"/>
      <c r="I21" s="16"/>
      <c r="J21" s="16"/>
      <c r="K21" s="15"/>
      <c r="L21" s="34">
        <f t="shared" ref="L21:N21" si="9">SUM(L22:L24)</f>
        <v>0</v>
      </c>
      <c r="M21" s="34">
        <f t="shared" si="9"/>
        <v>0</v>
      </c>
      <c r="N21" s="34">
        <f t="shared" si="9"/>
        <v>0</v>
      </c>
      <c r="O21" s="16"/>
    </row>
    <row r="22" ht="30" customHeight="1" spans="1:15">
      <c r="A22" s="11" t="s">
        <v>13</v>
      </c>
      <c r="B22" s="11" t="s">
        <v>14</v>
      </c>
      <c r="C22" s="11"/>
      <c r="D22" s="15">
        <v>0</v>
      </c>
      <c r="E22" s="15"/>
      <c r="F22" s="15"/>
      <c r="G22" s="15"/>
      <c r="H22" s="15"/>
      <c r="I22" s="15"/>
      <c r="J22" s="15"/>
      <c r="K22" s="15"/>
      <c r="L22" s="34"/>
      <c r="M22" s="35"/>
      <c r="N22" s="34"/>
      <c r="O22" s="16"/>
    </row>
    <row r="23" ht="30" customHeight="1" spans="1:15">
      <c r="A23" s="11" t="s">
        <v>15</v>
      </c>
      <c r="B23" s="11" t="s">
        <v>16</v>
      </c>
      <c r="C23" s="17"/>
      <c r="D23" s="15">
        <v>0</v>
      </c>
      <c r="E23" s="16"/>
      <c r="F23" s="16"/>
      <c r="G23" s="16"/>
      <c r="H23" s="16"/>
      <c r="I23" s="16"/>
      <c r="J23" s="16"/>
      <c r="K23" s="15"/>
      <c r="L23" s="34"/>
      <c r="M23" s="35"/>
      <c r="N23" s="34"/>
      <c r="O23" s="16"/>
    </row>
    <row r="24" ht="30" customHeight="1" spans="1:15">
      <c r="A24" s="11" t="s">
        <v>17</v>
      </c>
      <c r="B24" s="11" t="s">
        <v>18</v>
      </c>
      <c r="C24" s="17"/>
      <c r="D24" s="15">
        <v>0</v>
      </c>
      <c r="E24" s="16"/>
      <c r="F24" s="16"/>
      <c r="G24" s="16"/>
      <c r="H24" s="16"/>
      <c r="I24" s="16"/>
      <c r="J24" s="16"/>
      <c r="K24" s="15"/>
      <c r="L24" s="34"/>
      <c r="M24" s="35"/>
      <c r="N24" s="34"/>
      <c r="O24" s="16"/>
    </row>
    <row r="25" ht="30" customHeight="1" spans="1:15">
      <c r="A25" s="11" t="s">
        <v>31</v>
      </c>
      <c r="B25" s="12"/>
      <c r="C25" s="11"/>
      <c r="D25" s="15">
        <f>D26+D27+D28</f>
        <v>0</v>
      </c>
      <c r="E25" s="16"/>
      <c r="F25" s="16"/>
      <c r="G25" s="16"/>
      <c r="H25" s="16"/>
      <c r="I25" s="16"/>
      <c r="J25" s="16"/>
      <c r="K25" s="15"/>
      <c r="L25" s="34">
        <f t="shared" ref="L25:N25" si="10">SUM(L26:L28)</f>
        <v>0</v>
      </c>
      <c r="M25" s="34">
        <f t="shared" si="10"/>
        <v>0</v>
      </c>
      <c r="N25" s="34">
        <f t="shared" si="10"/>
        <v>0</v>
      </c>
      <c r="O25" s="16"/>
    </row>
    <row r="26" ht="30" customHeight="1" spans="1:15">
      <c r="A26" s="11" t="s">
        <v>13</v>
      </c>
      <c r="B26" s="11" t="s">
        <v>14</v>
      </c>
      <c r="C26" s="11"/>
      <c r="D26" s="15">
        <v>0</v>
      </c>
      <c r="E26" s="16"/>
      <c r="F26" s="16"/>
      <c r="G26" s="16"/>
      <c r="H26" s="16"/>
      <c r="I26" s="16"/>
      <c r="J26" s="16"/>
      <c r="K26" s="15"/>
      <c r="L26" s="34"/>
      <c r="M26" s="34"/>
      <c r="N26" s="34"/>
      <c r="O26" s="16"/>
    </row>
    <row r="27" ht="30" customHeight="1" spans="1:15">
      <c r="A27" s="11" t="s">
        <v>15</v>
      </c>
      <c r="B27" s="11" t="s">
        <v>16</v>
      </c>
      <c r="C27" s="17"/>
      <c r="D27" s="15">
        <v>0</v>
      </c>
      <c r="E27" s="15"/>
      <c r="F27" s="15"/>
      <c r="G27" s="15"/>
      <c r="H27" s="15"/>
      <c r="I27" s="15"/>
      <c r="J27" s="15"/>
      <c r="K27" s="15"/>
      <c r="L27" s="34"/>
      <c r="M27" s="34"/>
      <c r="N27" s="34"/>
      <c r="O27" s="16"/>
    </row>
    <row r="28" ht="30" customHeight="1" spans="1:15">
      <c r="A28" s="11" t="s">
        <v>17</v>
      </c>
      <c r="B28" s="11" t="s">
        <v>18</v>
      </c>
      <c r="C28" s="17"/>
      <c r="D28" s="15">
        <v>0</v>
      </c>
      <c r="E28" s="16"/>
      <c r="F28" s="16"/>
      <c r="G28" s="16"/>
      <c r="H28" s="16"/>
      <c r="I28" s="16"/>
      <c r="J28" s="16"/>
      <c r="K28" s="15"/>
      <c r="L28" s="34"/>
      <c r="M28" s="35"/>
      <c r="N28" s="34"/>
      <c r="O28" s="16"/>
    </row>
    <row r="29" ht="30" customHeight="1" spans="1:15">
      <c r="A29" s="11" t="s">
        <v>32</v>
      </c>
      <c r="B29" s="12"/>
      <c r="C29" s="11"/>
      <c r="D29" s="15">
        <f>D30+D31+D33</f>
        <v>1</v>
      </c>
      <c r="E29" s="16"/>
      <c r="F29" s="16"/>
      <c r="G29" s="16"/>
      <c r="H29" s="16"/>
      <c r="I29" s="16"/>
      <c r="J29" s="16"/>
      <c r="K29" s="15"/>
      <c r="L29" s="34">
        <f t="shared" ref="L29:N29" si="11">L30+L31+L33</f>
        <v>3</v>
      </c>
      <c r="M29" s="34">
        <f t="shared" si="11"/>
        <v>0</v>
      </c>
      <c r="N29" s="34">
        <f t="shared" si="11"/>
        <v>3</v>
      </c>
      <c r="O29" s="16"/>
    </row>
    <row r="30" ht="30" customHeight="1" spans="1:15">
      <c r="A30" s="11" t="s">
        <v>13</v>
      </c>
      <c r="B30" s="11" t="s">
        <v>14</v>
      </c>
      <c r="C30" s="11"/>
      <c r="D30" s="15">
        <v>0</v>
      </c>
      <c r="E30" s="15"/>
      <c r="F30" s="15"/>
      <c r="G30" s="15"/>
      <c r="H30" s="15"/>
      <c r="I30" s="15"/>
      <c r="J30" s="15"/>
      <c r="K30" s="15"/>
      <c r="L30" s="34"/>
      <c r="M30" s="35"/>
      <c r="N30" s="34"/>
      <c r="O30" s="16"/>
    </row>
    <row r="31" ht="30" customHeight="1" spans="1:15">
      <c r="A31" s="11" t="s">
        <v>15</v>
      </c>
      <c r="B31" s="11" t="s">
        <v>16</v>
      </c>
      <c r="C31" s="17"/>
      <c r="D31" s="15">
        <v>1</v>
      </c>
      <c r="E31" s="16"/>
      <c r="F31" s="16"/>
      <c r="G31" s="16"/>
      <c r="H31" s="16"/>
      <c r="I31" s="16"/>
      <c r="J31" s="16"/>
      <c r="K31" s="15"/>
      <c r="L31" s="34">
        <f t="shared" ref="L31:N31" si="12">L32</f>
        <v>3</v>
      </c>
      <c r="M31" s="34">
        <f t="shared" si="12"/>
        <v>0</v>
      </c>
      <c r="N31" s="34">
        <f t="shared" si="12"/>
        <v>3</v>
      </c>
      <c r="O31" s="16"/>
    </row>
    <row r="32" ht="30" customHeight="1" spans="1:15">
      <c r="A32" s="20">
        <v>1</v>
      </c>
      <c r="B32" s="19" t="s">
        <v>33</v>
      </c>
      <c r="C32" s="19"/>
      <c r="D32" s="21"/>
      <c r="E32" s="19" t="s">
        <v>34</v>
      </c>
      <c r="F32" s="19"/>
      <c r="G32" s="19"/>
      <c r="H32" s="19"/>
      <c r="I32" s="19"/>
      <c r="J32" s="19"/>
      <c r="K32" s="21" t="s">
        <v>35</v>
      </c>
      <c r="L32" s="34">
        <v>3</v>
      </c>
      <c r="M32" s="35"/>
      <c r="N32" s="34">
        <v>3</v>
      </c>
      <c r="O32" s="16"/>
    </row>
    <row r="33" ht="30" customHeight="1" spans="1:15">
      <c r="A33" s="11" t="s">
        <v>17</v>
      </c>
      <c r="B33" s="11" t="s">
        <v>18</v>
      </c>
      <c r="C33" s="17"/>
      <c r="D33" s="15">
        <v>0</v>
      </c>
      <c r="E33" s="16"/>
      <c r="F33" s="16"/>
      <c r="G33" s="16"/>
      <c r="H33" s="16"/>
      <c r="I33" s="16"/>
      <c r="J33" s="16"/>
      <c r="K33" s="15"/>
      <c r="L33" s="34"/>
      <c r="M33" s="35"/>
      <c r="N33" s="34"/>
      <c r="O33" s="16"/>
    </row>
    <row r="34" ht="30" customHeight="1" spans="1:15">
      <c r="A34" s="11" t="s">
        <v>36</v>
      </c>
      <c r="B34" s="12"/>
      <c r="C34" s="11"/>
      <c r="D34" s="15">
        <f>D35+D36+D37</f>
        <v>0</v>
      </c>
      <c r="E34" s="16"/>
      <c r="F34" s="16"/>
      <c r="G34" s="16"/>
      <c r="H34" s="16"/>
      <c r="I34" s="16"/>
      <c r="J34" s="16"/>
      <c r="K34" s="15"/>
      <c r="L34" s="34">
        <f t="shared" ref="L34:N34" si="13">SUM(L35:L37)</f>
        <v>0</v>
      </c>
      <c r="M34" s="34">
        <f t="shared" si="13"/>
        <v>0</v>
      </c>
      <c r="N34" s="34">
        <f t="shared" si="13"/>
        <v>0</v>
      </c>
      <c r="O34" s="16"/>
    </row>
    <row r="35" ht="30" customHeight="1" spans="1:15">
      <c r="A35" s="11" t="s">
        <v>13</v>
      </c>
      <c r="B35" s="11" t="s">
        <v>14</v>
      </c>
      <c r="C35" s="11"/>
      <c r="D35" s="15">
        <v>0</v>
      </c>
      <c r="E35" s="15"/>
      <c r="F35" s="15"/>
      <c r="G35" s="15"/>
      <c r="H35" s="15"/>
      <c r="I35" s="15"/>
      <c r="J35" s="15"/>
      <c r="K35" s="15"/>
      <c r="L35" s="34"/>
      <c r="M35" s="35"/>
      <c r="N35" s="34"/>
      <c r="O35" s="16"/>
    </row>
    <row r="36" ht="30" customHeight="1" spans="1:15">
      <c r="A36" s="11" t="s">
        <v>15</v>
      </c>
      <c r="B36" s="11" t="s">
        <v>16</v>
      </c>
      <c r="C36" s="17"/>
      <c r="D36" s="15">
        <v>0</v>
      </c>
      <c r="E36" s="15"/>
      <c r="F36" s="15"/>
      <c r="G36" s="15"/>
      <c r="H36" s="15"/>
      <c r="I36" s="15"/>
      <c r="J36" s="15"/>
      <c r="K36" s="15"/>
      <c r="L36" s="34"/>
      <c r="M36" s="35"/>
      <c r="N36" s="34"/>
      <c r="O36" s="16"/>
    </row>
    <row r="37" ht="30" customHeight="1" spans="1:15">
      <c r="A37" s="11" t="s">
        <v>17</v>
      </c>
      <c r="B37" s="11" t="s">
        <v>18</v>
      </c>
      <c r="C37" s="17"/>
      <c r="D37" s="15">
        <v>0</v>
      </c>
      <c r="E37" s="15"/>
      <c r="F37" s="15"/>
      <c r="G37" s="15"/>
      <c r="H37" s="15"/>
      <c r="I37" s="15"/>
      <c r="J37" s="15"/>
      <c r="K37" s="15"/>
      <c r="L37" s="34"/>
      <c r="M37" s="35"/>
      <c r="N37" s="34"/>
      <c r="O37" s="16"/>
    </row>
    <row r="38" ht="30" customHeight="1" spans="1:15">
      <c r="A38" s="11" t="s">
        <v>37</v>
      </c>
      <c r="B38" s="12"/>
      <c r="C38" s="11"/>
      <c r="D38" s="15">
        <f>D39+D40+D41</f>
        <v>0</v>
      </c>
      <c r="E38" s="16"/>
      <c r="F38" s="16"/>
      <c r="G38" s="16"/>
      <c r="H38" s="16"/>
      <c r="I38" s="16"/>
      <c r="J38" s="16"/>
      <c r="K38" s="15"/>
      <c r="L38" s="34">
        <f t="shared" ref="L38:N38" si="14">SUM(L39:L41)</f>
        <v>0</v>
      </c>
      <c r="M38" s="34">
        <f t="shared" si="14"/>
        <v>0</v>
      </c>
      <c r="N38" s="34">
        <f t="shared" si="14"/>
        <v>0</v>
      </c>
      <c r="O38" s="16"/>
    </row>
    <row r="39" ht="30" customHeight="1" spans="1:15">
      <c r="A39" s="11" t="s">
        <v>13</v>
      </c>
      <c r="B39" s="11" t="s">
        <v>14</v>
      </c>
      <c r="C39" s="11"/>
      <c r="D39" s="15">
        <v>0</v>
      </c>
      <c r="E39" s="16"/>
      <c r="F39" s="16"/>
      <c r="G39" s="16"/>
      <c r="H39" s="16"/>
      <c r="I39" s="16"/>
      <c r="J39" s="16"/>
      <c r="K39" s="15"/>
      <c r="L39" s="34"/>
      <c r="M39" s="35"/>
      <c r="N39" s="34"/>
      <c r="O39" s="16"/>
    </row>
    <row r="40" ht="30" customHeight="1" spans="1:15">
      <c r="A40" s="11" t="s">
        <v>15</v>
      </c>
      <c r="B40" s="11" t="s">
        <v>16</v>
      </c>
      <c r="C40" s="17"/>
      <c r="D40" s="15">
        <v>0</v>
      </c>
      <c r="E40" s="15"/>
      <c r="F40" s="15"/>
      <c r="G40" s="15"/>
      <c r="H40" s="15"/>
      <c r="I40" s="15"/>
      <c r="J40" s="15"/>
      <c r="K40" s="15"/>
      <c r="L40" s="34"/>
      <c r="M40" s="35"/>
      <c r="N40" s="34"/>
      <c r="O40" s="16"/>
    </row>
    <row r="41" ht="30" customHeight="1" spans="1:15">
      <c r="A41" s="11" t="s">
        <v>17</v>
      </c>
      <c r="B41" s="11" t="s">
        <v>18</v>
      </c>
      <c r="C41" s="17"/>
      <c r="D41" s="15">
        <v>0</v>
      </c>
      <c r="E41" s="15"/>
      <c r="F41" s="15"/>
      <c r="G41" s="15"/>
      <c r="H41" s="15"/>
      <c r="I41" s="15"/>
      <c r="J41" s="15"/>
      <c r="K41" s="15"/>
      <c r="L41" s="34"/>
      <c r="M41" s="35"/>
      <c r="N41" s="34"/>
      <c r="O41" s="16"/>
    </row>
    <row r="42" ht="30" customHeight="1" spans="1:15">
      <c r="A42" s="11" t="s">
        <v>38</v>
      </c>
      <c r="B42" s="12"/>
      <c r="C42" s="11"/>
      <c r="D42" s="15">
        <f>D43+D44+D45</f>
        <v>1</v>
      </c>
      <c r="E42" s="16"/>
      <c r="F42" s="16"/>
      <c r="G42" s="16"/>
      <c r="H42" s="16"/>
      <c r="I42" s="16"/>
      <c r="J42" s="16"/>
      <c r="K42" s="15"/>
      <c r="L42" s="34">
        <f t="shared" ref="L42:N42" si="15">L43+L44+L45</f>
        <v>3</v>
      </c>
      <c r="M42" s="34">
        <f t="shared" si="15"/>
        <v>0</v>
      </c>
      <c r="N42" s="34">
        <f t="shared" si="15"/>
        <v>3</v>
      </c>
      <c r="O42" s="16"/>
    </row>
    <row r="43" ht="30" customHeight="1" spans="1:15">
      <c r="A43" s="11" t="s">
        <v>13</v>
      </c>
      <c r="B43" s="11" t="s">
        <v>14</v>
      </c>
      <c r="C43" s="11"/>
      <c r="D43" s="15">
        <v>0</v>
      </c>
      <c r="E43" s="16"/>
      <c r="F43" s="16"/>
      <c r="G43" s="16"/>
      <c r="H43" s="16"/>
      <c r="I43" s="16"/>
      <c r="J43" s="16"/>
      <c r="K43" s="15"/>
      <c r="L43" s="34"/>
      <c r="M43" s="35"/>
      <c r="N43" s="34"/>
      <c r="O43" s="16"/>
    </row>
    <row r="44" ht="30" customHeight="1" spans="1:15">
      <c r="A44" s="11" t="s">
        <v>15</v>
      </c>
      <c r="B44" s="11" t="s">
        <v>16</v>
      </c>
      <c r="C44" s="17"/>
      <c r="D44" s="15">
        <v>0</v>
      </c>
      <c r="E44" s="15"/>
      <c r="F44" s="15"/>
      <c r="G44" s="15"/>
      <c r="H44" s="15"/>
      <c r="I44" s="15"/>
      <c r="J44" s="15"/>
      <c r="K44" s="15"/>
      <c r="L44" s="34"/>
      <c r="M44" s="35"/>
      <c r="N44" s="34"/>
      <c r="O44" s="16"/>
    </row>
    <row r="45" ht="30" customHeight="1" spans="1:15">
      <c r="A45" s="11" t="s">
        <v>17</v>
      </c>
      <c r="B45" s="11" t="s">
        <v>18</v>
      </c>
      <c r="C45" s="17"/>
      <c r="D45" s="15">
        <v>1</v>
      </c>
      <c r="E45" s="16"/>
      <c r="F45" s="16"/>
      <c r="G45" s="16"/>
      <c r="H45" s="16"/>
      <c r="I45" s="16"/>
      <c r="J45" s="16"/>
      <c r="K45" s="15"/>
      <c r="L45" s="34">
        <f t="shared" ref="L45:N45" si="16">L46</f>
        <v>3</v>
      </c>
      <c r="M45" s="34">
        <f t="shared" si="16"/>
        <v>0</v>
      </c>
      <c r="N45" s="34">
        <f t="shared" si="16"/>
        <v>3</v>
      </c>
      <c r="O45" s="16"/>
    </row>
    <row r="46" ht="30" customHeight="1" spans="1:15">
      <c r="A46" s="20">
        <v>1</v>
      </c>
      <c r="B46" s="19" t="s">
        <v>39</v>
      </c>
      <c r="C46" s="19"/>
      <c r="D46" s="21"/>
      <c r="E46" s="19" t="s">
        <v>40</v>
      </c>
      <c r="F46" s="19"/>
      <c r="G46" s="19"/>
      <c r="H46" s="19"/>
      <c r="I46" s="19"/>
      <c r="J46" s="19"/>
      <c r="K46" s="15"/>
      <c r="L46" s="34">
        <v>3</v>
      </c>
      <c r="M46" s="35"/>
      <c r="N46" s="34">
        <v>3</v>
      </c>
      <c r="O46" s="16"/>
    </row>
    <row r="47" ht="30" customHeight="1" spans="1:15">
      <c r="A47" s="11" t="s">
        <v>41</v>
      </c>
      <c r="B47" s="12"/>
      <c r="C47" s="11"/>
      <c r="D47" s="21">
        <v>54</v>
      </c>
      <c r="E47" s="22"/>
      <c r="F47" s="23"/>
      <c r="G47" s="23"/>
      <c r="H47" s="23"/>
      <c r="I47" s="23"/>
      <c r="J47" s="36"/>
      <c r="K47" s="15"/>
      <c r="L47" s="34">
        <f t="shared" ref="L47:N47" si="17">SUM(L48:L101)</f>
        <v>643.23</v>
      </c>
      <c r="M47" s="34">
        <f t="shared" si="17"/>
        <v>0</v>
      </c>
      <c r="N47" s="34">
        <f t="shared" si="17"/>
        <v>620.23</v>
      </c>
      <c r="O47" s="16"/>
    </row>
    <row r="48" ht="30" customHeight="1" spans="1:15">
      <c r="A48" s="20">
        <v>1</v>
      </c>
      <c r="B48" s="24" t="s">
        <v>42</v>
      </c>
      <c r="C48" s="24"/>
      <c r="D48" s="21"/>
      <c r="E48" s="19" t="s">
        <v>43</v>
      </c>
      <c r="F48" s="19"/>
      <c r="G48" s="19"/>
      <c r="H48" s="19"/>
      <c r="I48" s="19"/>
      <c r="J48" s="19"/>
      <c r="K48" s="37" t="s">
        <v>44</v>
      </c>
      <c r="L48" s="38">
        <v>17.6</v>
      </c>
      <c r="M48" s="35"/>
      <c r="N48" s="38">
        <v>0.1</v>
      </c>
      <c r="O48" s="16"/>
    </row>
    <row r="49" s="2" customFormat="1" ht="30" customHeight="1" spans="1:15">
      <c r="A49" s="20">
        <v>2</v>
      </c>
      <c r="B49" s="24" t="s">
        <v>45</v>
      </c>
      <c r="C49" s="24"/>
      <c r="D49" s="21"/>
      <c r="E49" s="19" t="s">
        <v>46</v>
      </c>
      <c r="F49" s="19"/>
      <c r="G49" s="19"/>
      <c r="H49" s="19"/>
      <c r="I49" s="19"/>
      <c r="J49" s="19"/>
      <c r="K49" s="37" t="s">
        <v>47</v>
      </c>
      <c r="L49" s="38">
        <v>240</v>
      </c>
      <c r="M49" s="35"/>
      <c r="N49" s="38">
        <v>240</v>
      </c>
      <c r="O49" s="16"/>
    </row>
    <row r="50" ht="30" customHeight="1" spans="1:15">
      <c r="A50" s="20">
        <v>3</v>
      </c>
      <c r="B50" s="24" t="s">
        <v>48</v>
      </c>
      <c r="C50" s="24"/>
      <c r="D50" s="21"/>
      <c r="E50" s="19" t="s">
        <v>49</v>
      </c>
      <c r="F50" s="19"/>
      <c r="G50" s="19"/>
      <c r="H50" s="19"/>
      <c r="I50" s="19"/>
      <c r="J50" s="19"/>
      <c r="K50" s="37" t="s">
        <v>50</v>
      </c>
      <c r="L50" s="38">
        <v>29.3</v>
      </c>
      <c r="M50" s="35"/>
      <c r="N50" s="38">
        <v>29.3</v>
      </c>
      <c r="O50" s="16"/>
    </row>
    <row r="51" ht="30" customHeight="1" spans="1:15">
      <c r="A51" s="20">
        <v>4</v>
      </c>
      <c r="B51" s="24" t="s">
        <v>51</v>
      </c>
      <c r="C51" s="24"/>
      <c r="D51" s="21"/>
      <c r="E51" s="19" t="s">
        <v>52</v>
      </c>
      <c r="F51" s="19"/>
      <c r="G51" s="19"/>
      <c r="H51" s="19"/>
      <c r="I51" s="19"/>
      <c r="J51" s="19"/>
      <c r="K51" s="37" t="s">
        <v>26</v>
      </c>
      <c r="L51" s="38">
        <v>6.9</v>
      </c>
      <c r="M51" s="38"/>
      <c r="N51" s="38">
        <v>6.9</v>
      </c>
      <c r="O51" s="16"/>
    </row>
    <row r="52" ht="30" customHeight="1" spans="1:15">
      <c r="A52" s="20">
        <v>5</v>
      </c>
      <c r="B52" s="24" t="s">
        <v>53</v>
      </c>
      <c r="C52" s="24"/>
      <c r="D52" s="21"/>
      <c r="E52" s="19" t="s">
        <v>54</v>
      </c>
      <c r="F52" s="19"/>
      <c r="G52" s="19"/>
      <c r="H52" s="19"/>
      <c r="I52" s="19"/>
      <c r="J52" s="19"/>
      <c r="K52" s="37" t="s">
        <v>50</v>
      </c>
      <c r="L52" s="38">
        <v>6.05</v>
      </c>
      <c r="M52" s="38"/>
      <c r="N52" s="38">
        <v>6.05</v>
      </c>
      <c r="O52" s="16"/>
    </row>
    <row r="53" ht="30" customHeight="1" spans="1:15">
      <c r="A53" s="20">
        <v>6</v>
      </c>
      <c r="B53" s="24" t="s">
        <v>55</v>
      </c>
      <c r="C53" s="24"/>
      <c r="D53" s="21"/>
      <c r="E53" s="19" t="s">
        <v>56</v>
      </c>
      <c r="F53" s="19"/>
      <c r="G53" s="19"/>
      <c r="H53" s="19"/>
      <c r="I53" s="19"/>
      <c r="J53" s="19"/>
      <c r="K53" s="37" t="s">
        <v>50</v>
      </c>
      <c r="L53" s="38">
        <v>8.85</v>
      </c>
      <c r="M53" s="38"/>
      <c r="N53" s="38">
        <v>8.85</v>
      </c>
      <c r="O53" s="16"/>
    </row>
    <row r="54" ht="30" customHeight="1" spans="1:15">
      <c r="A54" s="20">
        <v>7</v>
      </c>
      <c r="B54" s="24" t="s">
        <v>57</v>
      </c>
      <c r="C54" s="24"/>
      <c r="D54" s="21"/>
      <c r="E54" s="19" t="s">
        <v>58</v>
      </c>
      <c r="F54" s="19"/>
      <c r="G54" s="19"/>
      <c r="H54" s="19"/>
      <c r="I54" s="19"/>
      <c r="J54" s="19"/>
      <c r="K54" s="37" t="s">
        <v>50</v>
      </c>
      <c r="L54" s="38">
        <v>8.8</v>
      </c>
      <c r="M54" s="38"/>
      <c r="N54" s="38">
        <v>8.8</v>
      </c>
      <c r="O54" s="16"/>
    </row>
    <row r="55" ht="30" customHeight="1" spans="1:15">
      <c r="A55" s="20">
        <v>8</v>
      </c>
      <c r="B55" s="24" t="s">
        <v>59</v>
      </c>
      <c r="C55" s="24"/>
      <c r="D55" s="21"/>
      <c r="E55" s="19" t="s">
        <v>60</v>
      </c>
      <c r="F55" s="19"/>
      <c r="G55" s="19"/>
      <c r="H55" s="19"/>
      <c r="I55" s="19"/>
      <c r="J55" s="19"/>
      <c r="K55" s="37" t="s">
        <v>61</v>
      </c>
      <c r="L55" s="38">
        <v>27.6</v>
      </c>
      <c r="M55" s="38"/>
      <c r="N55" s="38">
        <v>27.6</v>
      </c>
      <c r="O55" s="16"/>
    </row>
    <row r="56" ht="30" customHeight="1" spans="1:15">
      <c r="A56" s="20">
        <v>9</v>
      </c>
      <c r="B56" s="24" t="s">
        <v>62</v>
      </c>
      <c r="C56" s="24"/>
      <c r="D56" s="21"/>
      <c r="E56" s="19" t="s">
        <v>63</v>
      </c>
      <c r="F56" s="19"/>
      <c r="G56" s="19"/>
      <c r="H56" s="19"/>
      <c r="I56" s="19"/>
      <c r="J56" s="19"/>
      <c r="K56" s="37" t="s">
        <v>61</v>
      </c>
      <c r="L56" s="38">
        <v>32.4</v>
      </c>
      <c r="M56" s="38"/>
      <c r="N56" s="38">
        <v>32.4</v>
      </c>
      <c r="O56" s="16"/>
    </row>
    <row r="57" ht="30" customHeight="1" spans="1:15">
      <c r="A57" s="20">
        <v>10</v>
      </c>
      <c r="B57" s="24" t="s">
        <v>64</v>
      </c>
      <c r="C57" s="24"/>
      <c r="D57" s="21"/>
      <c r="E57" s="19" t="s">
        <v>65</v>
      </c>
      <c r="F57" s="19"/>
      <c r="G57" s="19"/>
      <c r="H57" s="19"/>
      <c r="I57" s="19"/>
      <c r="J57" s="19"/>
      <c r="K57" s="37" t="s">
        <v>50</v>
      </c>
      <c r="L57" s="38">
        <v>28.8</v>
      </c>
      <c r="M57" s="38"/>
      <c r="N57" s="38">
        <v>28.8</v>
      </c>
      <c r="O57" s="16"/>
    </row>
    <row r="58" ht="30" customHeight="1" spans="1:15">
      <c r="A58" s="20">
        <v>11</v>
      </c>
      <c r="B58" s="24" t="s">
        <v>66</v>
      </c>
      <c r="C58" s="24"/>
      <c r="D58" s="21"/>
      <c r="E58" s="19" t="s">
        <v>67</v>
      </c>
      <c r="F58" s="19"/>
      <c r="G58" s="19"/>
      <c r="H58" s="19"/>
      <c r="I58" s="19"/>
      <c r="J58" s="19"/>
      <c r="K58" s="37" t="s">
        <v>61</v>
      </c>
      <c r="L58" s="38">
        <v>10</v>
      </c>
      <c r="M58" s="38"/>
      <c r="N58" s="38">
        <v>10</v>
      </c>
      <c r="O58" s="16"/>
    </row>
    <row r="59" ht="30" customHeight="1" spans="1:15">
      <c r="A59" s="20">
        <v>12</v>
      </c>
      <c r="B59" s="24" t="s">
        <v>68</v>
      </c>
      <c r="C59" s="24"/>
      <c r="D59" s="21"/>
      <c r="E59" s="19" t="s">
        <v>69</v>
      </c>
      <c r="F59" s="19"/>
      <c r="G59" s="19"/>
      <c r="H59" s="19"/>
      <c r="I59" s="19"/>
      <c r="J59" s="19"/>
      <c r="K59" s="37" t="s">
        <v>26</v>
      </c>
      <c r="L59" s="38">
        <v>16.5</v>
      </c>
      <c r="M59" s="38"/>
      <c r="N59" s="38">
        <v>16.5</v>
      </c>
      <c r="O59" s="16"/>
    </row>
    <row r="60" ht="30" customHeight="1" spans="1:15">
      <c r="A60" s="20">
        <v>13</v>
      </c>
      <c r="B60" s="24" t="s">
        <v>70</v>
      </c>
      <c r="C60" s="24"/>
      <c r="D60" s="21"/>
      <c r="E60" s="19" t="s">
        <v>71</v>
      </c>
      <c r="F60" s="19"/>
      <c r="G60" s="19"/>
      <c r="H60" s="19"/>
      <c r="I60" s="19"/>
      <c r="J60" s="19"/>
      <c r="K60" s="37" t="s">
        <v>61</v>
      </c>
      <c r="L60" s="38">
        <v>13</v>
      </c>
      <c r="M60" s="38"/>
      <c r="N60" s="38">
        <v>13</v>
      </c>
      <c r="O60" s="16"/>
    </row>
    <row r="61" ht="30" customHeight="1" spans="1:15">
      <c r="A61" s="20">
        <v>14</v>
      </c>
      <c r="B61" s="19" t="s">
        <v>72</v>
      </c>
      <c r="C61" s="19"/>
      <c r="D61" s="21"/>
      <c r="E61" s="19" t="s">
        <v>73</v>
      </c>
      <c r="F61" s="19"/>
      <c r="G61" s="19"/>
      <c r="H61" s="19"/>
      <c r="I61" s="19"/>
      <c r="J61" s="19"/>
      <c r="K61" s="37" t="s">
        <v>26</v>
      </c>
      <c r="L61" s="38">
        <v>8.13</v>
      </c>
      <c r="M61" s="38"/>
      <c r="N61" s="38">
        <v>8.13</v>
      </c>
      <c r="O61" s="16"/>
    </row>
    <row r="62" ht="30" customHeight="1" spans="1:15">
      <c r="A62" s="20">
        <v>15</v>
      </c>
      <c r="B62" s="24" t="s">
        <v>74</v>
      </c>
      <c r="C62" s="24"/>
      <c r="D62" s="21"/>
      <c r="E62" s="19" t="s">
        <v>56</v>
      </c>
      <c r="F62" s="19"/>
      <c r="G62" s="19"/>
      <c r="H62" s="19"/>
      <c r="I62" s="19"/>
      <c r="J62" s="19"/>
      <c r="K62" s="37" t="s">
        <v>26</v>
      </c>
      <c r="L62" s="38">
        <v>0.71</v>
      </c>
      <c r="M62" s="38"/>
      <c r="N62" s="38">
        <v>0.71</v>
      </c>
      <c r="O62" s="16"/>
    </row>
    <row r="63" ht="30" customHeight="1" spans="1:15">
      <c r="A63" s="20">
        <v>16</v>
      </c>
      <c r="B63" s="19" t="s">
        <v>75</v>
      </c>
      <c r="C63" s="19"/>
      <c r="D63" s="21"/>
      <c r="E63" s="19" t="s">
        <v>76</v>
      </c>
      <c r="F63" s="19"/>
      <c r="G63" s="19"/>
      <c r="H63" s="19"/>
      <c r="I63" s="19"/>
      <c r="J63" s="19"/>
      <c r="K63" s="37" t="s">
        <v>26</v>
      </c>
      <c r="L63" s="38">
        <v>0.8</v>
      </c>
      <c r="M63" s="38"/>
      <c r="N63" s="38">
        <v>0.8</v>
      </c>
      <c r="O63" s="16"/>
    </row>
    <row r="64" ht="30" customHeight="1" spans="1:15">
      <c r="A64" s="20">
        <v>17</v>
      </c>
      <c r="B64" s="19" t="s">
        <v>77</v>
      </c>
      <c r="C64" s="19"/>
      <c r="D64" s="21"/>
      <c r="E64" s="19" t="s">
        <v>78</v>
      </c>
      <c r="F64" s="19"/>
      <c r="G64" s="19"/>
      <c r="H64" s="19"/>
      <c r="I64" s="19"/>
      <c r="J64" s="19"/>
      <c r="K64" s="37" t="s">
        <v>79</v>
      </c>
      <c r="L64" s="38">
        <v>0.67</v>
      </c>
      <c r="M64" s="38"/>
      <c r="N64" s="38">
        <v>0.67</v>
      </c>
      <c r="O64" s="16"/>
    </row>
    <row r="65" ht="30" customHeight="1" spans="1:15">
      <c r="A65" s="20">
        <v>18</v>
      </c>
      <c r="B65" s="19" t="s">
        <v>80</v>
      </c>
      <c r="C65" s="19"/>
      <c r="D65" s="21"/>
      <c r="E65" s="19" t="s">
        <v>81</v>
      </c>
      <c r="F65" s="19"/>
      <c r="G65" s="19"/>
      <c r="H65" s="19"/>
      <c r="I65" s="19"/>
      <c r="J65" s="19"/>
      <c r="K65" s="37" t="s">
        <v>26</v>
      </c>
      <c r="L65" s="38">
        <v>1.03</v>
      </c>
      <c r="M65" s="38"/>
      <c r="N65" s="38">
        <v>1.03</v>
      </c>
      <c r="O65" s="16"/>
    </row>
    <row r="66" ht="30" customHeight="1" spans="1:15">
      <c r="A66" s="20">
        <v>19</v>
      </c>
      <c r="B66" s="19" t="s">
        <v>82</v>
      </c>
      <c r="C66" s="19"/>
      <c r="D66" s="21"/>
      <c r="E66" s="19" t="s">
        <v>83</v>
      </c>
      <c r="F66" s="19"/>
      <c r="G66" s="19"/>
      <c r="H66" s="19"/>
      <c r="I66" s="19"/>
      <c r="J66" s="19"/>
      <c r="K66" s="37" t="s">
        <v>26</v>
      </c>
      <c r="L66" s="38">
        <v>1.2</v>
      </c>
      <c r="M66" s="38"/>
      <c r="N66" s="38">
        <v>1.2</v>
      </c>
      <c r="O66" s="16"/>
    </row>
    <row r="67" ht="30" customHeight="1" spans="1:15">
      <c r="A67" s="20">
        <v>20</v>
      </c>
      <c r="B67" s="19" t="s">
        <v>84</v>
      </c>
      <c r="C67" s="19"/>
      <c r="D67" s="21"/>
      <c r="E67" s="19" t="s">
        <v>85</v>
      </c>
      <c r="F67" s="19"/>
      <c r="G67" s="19"/>
      <c r="H67" s="19"/>
      <c r="I67" s="19"/>
      <c r="J67" s="19"/>
      <c r="K67" s="37" t="s">
        <v>26</v>
      </c>
      <c r="L67" s="38">
        <v>0.8</v>
      </c>
      <c r="M67" s="38"/>
      <c r="N67" s="38">
        <v>0.8</v>
      </c>
      <c r="O67" s="16"/>
    </row>
    <row r="68" ht="30" customHeight="1" spans="1:15">
      <c r="A68" s="20">
        <v>21</v>
      </c>
      <c r="B68" s="19" t="s">
        <v>86</v>
      </c>
      <c r="C68" s="19"/>
      <c r="D68" s="21"/>
      <c r="E68" s="19" t="s">
        <v>87</v>
      </c>
      <c r="F68" s="19"/>
      <c r="G68" s="19"/>
      <c r="H68" s="19"/>
      <c r="I68" s="19"/>
      <c r="J68" s="19"/>
      <c r="K68" s="37" t="s">
        <v>26</v>
      </c>
      <c r="L68" s="38">
        <v>1.56</v>
      </c>
      <c r="M68" s="38"/>
      <c r="N68" s="38">
        <v>1.56</v>
      </c>
      <c r="O68" s="16"/>
    </row>
    <row r="69" ht="30" customHeight="1" spans="1:15">
      <c r="A69" s="20">
        <v>22</v>
      </c>
      <c r="B69" s="19" t="s">
        <v>88</v>
      </c>
      <c r="C69" s="19"/>
      <c r="D69" s="21"/>
      <c r="E69" s="19" t="s">
        <v>89</v>
      </c>
      <c r="F69" s="19"/>
      <c r="G69" s="19"/>
      <c r="H69" s="19"/>
      <c r="I69" s="19"/>
      <c r="J69" s="19"/>
      <c r="K69" s="37" t="s">
        <v>26</v>
      </c>
      <c r="L69" s="38">
        <v>0.12</v>
      </c>
      <c r="M69" s="38"/>
      <c r="N69" s="38">
        <v>0.12</v>
      </c>
      <c r="O69" s="16"/>
    </row>
    <row r="70" ht="30" customHeight="1" spans="1:15">
      <c r="A70" s="20">
        <v>23</v>
      </c>
      <c r="B70" s="19" t="s">
        <v>90</v>
      </c>
      <c r="C70" s="19"/>
      <c r="D70" s="21"/>
      <c r="E70" s="19" t="s">
        <v>91</v>
      </c>
      <c r="F70" s="19"/>
      <c r="G70" s="19"/>
      <c r="H70" s="19"/>
      <c r="I70" s="19"/>
      <c r="J70" s="19"/>
      <c r="K70" s="37" t="s">
        <v>26</v>
      </c>
      <c r="L70" s="38">
        <v>0.77</v>
      </c>
      <c r="M70" s="38"/>
      <c r="N70" s="38">
        <v>0.77</v>
      </c>
      <c r="O70" s="16"/>
    </row>
    <row r="71" ht="30" customHeight="1" spans="1:15">
      <c r="A71" s="20">
        <v>24</v>
      </c>
      <c r="B71" s="19" t="s">
        <v>92</v>
      </c>
      <c r="C71" s="19"/>
      <c r="D71" s="21"/>
      <c r="E71" s="19" t="s">
        <v>93</v>
      </c>
      <c r="F71" s="19"/>
      <c r="G71" s="19"/>
      <c r="H71" s="19"/>
      <c r="I71" s="19"/>
      <c r="J71" s="19"/>
      <c r="K71" s="37" t="s">
        <v>26</v>
      </c>
      <c r="L71" s="38">
        <v>1.2</v>
      </c>
      <c r="M71" s="38"/>
      <c r="N71" s="38">
        <v>1.2</v>
      </c>
      <c r="O71" s="16"/>
    </row>
    <row r="72" ht="30" customHeight="1" spans="1:15">
      <c r="A72" s="20">
        <v>25</v>
      </c>
      <c r="B72" s="19" t="s">
        <v>94</v>
      </c>
      <c r="C72" s="19"/>
      <c r="D72" s="21"/>
      <c r="E72" s="19" t="s">
        <v>95</v>
      </c>
      <c r="F72" s="19"/>
      <c r="G72" s="19"/>
      <c r="H72" s="19"/>
      <c r="I72" s="19"/>
      <c r="J72" s="19"/>
      <c r="K72" s="37" t="s">
        <v>26</v>
      </c>
      <c r="L72" s="38">
        <v>0.84</v>
      </c>
      <c r="M72" s="38"/>
      <c r="N72" s="38">
        <v>0.84</v>
      </c>
      <c r="O72" s="16"/>
    </row>
    <row r="73" ht="30" customHeight="1" spans="1:15">
      <c r="A73" s="20">
        <v>26</v>
      </c>
      <c r="B73" s="19" t="s">
        <v>96</v>
      </c>
      <c r="C73" s="19"/>
      <c r="D73" s="21"/>
      <c r="E73" s="19" t="s">
        <v>97</v>
      </c>
      <c r="F73" s="19"/>
      <c r="G73" s="19"/>
      <c r="H73" s="19"/>
      <c r="I73" s="19"/>
      <c r="J73" s="19"/>
      <c r="K73" s="37" t="s">
        <v>61</v>
      </c>
      <c r="L73" s="38">
        <v>9.05</v>
      </c>
      <c r="M73" s="38"/>
      <c r="N73" s="38">
        <v>4</v>
      </c>
      <c r="O73" s="16"/>
    </row>
    <row r="74" ht="30" customHeight="1" spans="1:15">
      <c r="A74" s="20">
        <v>27</v>
      </c>
      <c r="B74" s="19" t="s">
        <v>98</v>
      </c>
      <c r="C74" s="19"/>
      <c r="D74" s="21"/>
      <c r="E74" s="19" t="s">
        <v>99</v>
      </c>
      <c r="F74" s="19"/>
      <c r="G74" s="19"/>
      <c r="H74" s="19"/>
      <c r="I74" s="19"/>
      <c r="J74" s="19"/>
      <c r="K74" s="37" t="s">
        <v>26</v>
      </c>
      <c r="L74" s="38">
        <v>0.4</v>
      </c>
      <c r="M74" s="38"/>
      <c r="N74" s="38">
        <v>0.4</v>
      </c>
      <c r="O74" s="16"/>
    </row>
    <row r="75" ht="30" customHeight="1" spans="1:15">
      <c r="A75" s="20">
        <v>28</v>
      </c>
      <c r="B75" s="19" t="s">
        <v>100</v>
      </c>
      <c r="C75" s="19"/>
      <c r="D75" s="21"/>
      <c r="E75" s="19" t="s">
        <v>101</v>
      </c>
      <c r="F75" s="19"/>
      <c r="G75" s="19"/>
      <c r="H75" s="19"/>
      <c r="I75" s="19"/>
      <c r="J75" s="19"/>
      <c r="K75" s="37" t="s">
        <v>102</v>
      </c>
      <c r="L75" s="38">
        <v>0.7</v>
      </c>
      <c r="M75" s="38"/>
      <c r="N75" s="38">
        <v>0.7</v>
      </c>
      <c r="O75" s="16"/>
    </row>
    <row r="76" ht="30" customHeight="1" spans="1:15">
      <c r="A76" s="20">
        <v>29</v>
      </c>
      <c r="B76" s="19" t="s">
        <v>103</v>
      </c>
      <c r="C76" s="19"/>
      <c r="D76" s="21"/>
      <c r="E76" s="19" t="s">
        <v>104</v>
      </c>
      <c r="F76" s="19"/>
      <c r="G76" s="19"/>
      <c r="H76" s="19"/>
      <c r="I76" s="19"/>
      <c r="J76" s="19"/>
      <c r="K76" s="37" t="s">
        <v>79</v>
      </c>
      <c r="L76" s="38">
        <v>0.3</v>
      </c>
      <c r="M76" s="38"/>
      <c r="N76" s="38">
        <v>0.3</v>
      </c>
      <c r="O76" s="16"/>
    </row>
    <row r="77" ht="30" customHeight="1" spans="1:15">
      <c r="A77" s="20">
        <v>30</v>
      </c>
      <c r="B77" s="19" t="s">
        <v>105</v>
      </c>
      <c r="C77" s="19"/>
      <c r="D77" s="21"/>
      <c r="E77" s="19" t="s">
        <v>106</v>
      </c>
      <c r="F77" s="19"/>
      <c r="G77" s="19"/>
      <c r="H77" s="19"/>
      <c r="I77" s="19"/>
      <c r="J77" s="19"/>
      <c r="K77" s="37" t="s">
        <v>26</v>
      </c>
      <c r="L77" s="38">
        <v>0.44</v>
      </c>
      <c r="M77" s="38"/>
      <c r="N77" s="38">
        <v>0.44</v>
      </c>
      <c r="O77" s="16"/>
    </row>
    <row r="78" ht="30" customHeight="1" spans="1:15">
      <c r="A78" s="20">
        <v>31</v>
      </c>
      <c r="B78" s="19" t="s">
        <v>107</v>
      </c>
      <c r="C78" s="19"/>
      <c r="D78" s="21"/>
      <c r="E78" s="19" t="s">
        <v>108</v>
      </c>
      <c r="F78" s="19"/>
      <c r="G78" s="19"/>
      <c r="H78" s="19"/>
      <c r="I78" s="19"/>
      <c r="J78" s="19"/>
      <c r="K78" s="37" t="s">
        <v>79</v>
      </c>
      <c r="L78" s="38">
        <v>0.5</v>
      </c>
      <c r="M78" s="38"/>
      <c r="N78" s="38">
        <v>0.5</v>
      </c>
      <c r="O78" s="16"/>
    </row>
    <row r="79" ht="30" customHeight="1" spans="1:15">
      <c r="A79" s="20">
        <v>32</v>
      </c>
      <c r="B79" s="19" t="s">
        <v>109</v>
      </c>
      <c r="C79" s="19"/>
      <c r="D79" s="21"/>
      <c r="E79" s="19" t="s">
        <v>110</v>
      </c>
      <c r="F79" s="19"/>
      <c r="G79" s="19"/>
      <c r="H79" s="19"/>
      <c r="I79" s="19"/>
      <c r="J79" s="19"/>
      <c r="K79" s="37" t="s">
        <v>79</v>
      </c>
      <c r="L79" s="38">
        <v>0.8</v>
      </c>
      <c r="M79" s="38"/>
      <c r="N79" s="38">
        <v>0.8</v>
      </c>
      <c r="O79" s="16"/>
    </row>
    <row r="80" ht="30" customHeight="1" spans="1:15">
      <c r="A80" s="20">
        <v>33</v>
      </c>
      <c r="B80" s="19" t="s">
        <v>111</v>
      </c>
      <c r="C80" s="19"/>
      <c r="D80" s="21"/>
      <c r="E80" s="19" t="s">
        <v>112</v>
      </c>
      <c r="F80" s="19"/>
      <c r="G80" s="19"/>
      <c r="H80" s="19"/>
      <c r="I80" s="19"/>
      <c r="J80" s="19"/>
      <c r="K80" s="37" t="s">
        <v>26</v>
      </c>
      <c r="L80" s="38">
        <v>1</v>
      </c>
      <c r="M80" s="38"/>
      <c r="N80" s="38">
        <v>1</v>
      </c>
      <c r="O80" s="16"/>
    </row>
    <row r="81" ht="30" customHeight="1" spans="1:15">
      <c r="A81" s="20">
        <v>34</v>
      </c>
      <c r="B81" s="19" t="s">
        <v>113</v>
      </c>
      <c r="C81" s="19"/>
      <c r="D81" s="21"/>
      <c r="E81" s="19" t="s">
        <v>114</v>
      </c>
      <c r="F81" s="19"/>
      <c r="G81" s="19"/>
      <c r="H81" s="19"/>
      <c r="I81" s="19"/>
      <c r="J81" s="19"/>
      <c r="K81" s="37" t="s">
        <v>26</v>
      </c>
      <c r="L81" s="38">
        <v>26.92</v>
      </c>
      <c r="M81" s="38"/>
      <c r="N81" s="38">
        <v>26.92</v>
      </c>
      <c r="O81" s="16"/>
    </row>
    <row r="82" ht="30" customHeight="1" spans="1:15">
      <c r="A82" s="20">
        <v>35</v>
      </c>
      <c r="B82" s="19" t="s">
        <v>115</v>
      </c>
      <c r="C82" s="19"/>
      <c r="D82" s="21"/>
      <c r="E82" s="39" t="s">
        <v>116</v>
      </c>
      <c r="F82" s="39"/>
      <c r="G82" s="39"/>
      <c r="H82" s="39"/>
      <c r="I82" s="39"/>
      <c r="J82" s="39"/>
      <c r="K82" s="37" t="s">
        <v>50</v>
      </c>
      <c r="L82" s="38">
        <v>2.5</v>
      </c>
      <c r="M82" s="38"/>
      <c r="N82" s="38">
        <v>2.5</v>
      </c>
      <c r="O82" s="16"/>
    </row>
    <row r="83" ht="30" customHeight="1" spans="1:15">
      <c r="A83" s="20">
        <v>36</v>
      </c>
      <c r="B83" s="19" t="s">
        <v>117</v>
      </c>
      <c r="C83" s="19"/>
      <c r="D83" s="21"/>
      <c r="E83" s="39" t="s">
        <v>118</v>
      </c>
      <c r="F83" s="39"/>
      <c r="G83" s="39"/>
      <c r="H83" s="39"/>
      <c r="I83" s="39"/>
      <c r="J83" s="39"/>
      <c r="K83" s="37" t="s">
        <v>50</v>
      </c>
      <c r="L83" s="38">
        <v>3</v>
      </c>
      <c r="M83" s="38"/>
      <c r="N83" s="38">
        <v>3</v>
      </c>
      <c r="O83" s="16"/>
    </row>
    <row r="84" ht="30" customHeight="1" spans="1:15">
      <c r="A84" s="20">
        <v>37</v>
      </c>
      <c r="B84" s="19" t="s">
        <v>119</v>
      </c>
      <c r="C84" s="19"/>
      <c r="D84" s="21"/>
      <c r="E84" s="39" t="s">
        <v>120</v>
      </c>
      <c r="F84" s="39"/>
      <c r="G84" s="39"/>
      <c r="H84" s="39"/>
      <c r="I84" s="39"/>
      <c r="J84" s="39"/>
      <c r="K84" s="37" t="s">
        <v>50</v>
      </c>
      <c r="L84" s="38">
        <v>1.5</v>
      </c>
      <c r="M84" s="38"/>
      <c r="N84" s="38">
        <v>1.5</v>
      </c>
      <c r="O84" s="16"/>
    </row>
    <row r="85" ht="30" customHeight="1" spans="1:15">
      <c r="A85" s="20">
        <v>38</v>
      </c>
      <c r="B85" s="19" t="s">
        <v>121</v>
      </c>
      <c r="C85" s="19"/>
      <c r="D85" s="21"/>
      <c r="E85" s="39" t="s">
        <v>122</v>
      </c>
      <c r="F85" s="39"/>
      <c r="G85" s="39"/>
      <c r="H85" s="39"/>
      <c r="I85" s="39"/>
      <c r="J85" s="39"/>
      <c r="K85" s="37" t="s">
        <v>50</v>
      </c>
      <c r="L85" s="38">
        <v>3</v>
      </c>
      <c r="M85" s="38"/>
      <c r="N85" s="38">
        <v>3</v>
      </c>
      <c r="O85" s="16"/>
    </row>
    <row r="86" ht="30" customHeight="1" spans="1:15">
      <c r="A86" s="20">
        <v>39</v>
      </c>
      <c r="B86" s="19" t="s">
        <v>123</v>
      </c>
      <c r="C86" s="19"/>
      <c r="D86" s="21"/>
      <c r="E86" s="39" t="s">
        <v>124</v>
      </c>
      <c r="F86" s="39"/>
      <c r="G86" s="39"/>
      <c r="H86" s="39"/>
      <c r="I86" s="39"/>
      <c r="J86" s="39"/>
      <c r="K86" s="37" t="s">
        <v>50</v>
      </c>
      <c r="L86" s="38">
        <v>2</v>
      </c>
      <c r="M86" s="38"/>
      <c r="N86" s="38">
        <v>2</v>
      </c>
      <c r="O86" s="16"/>
    </row>
    <row r="87" ht="30" customHeight="1" spans="1:15">
      <c r="A87" s="20">
        <v>40</v>
      </c>
      <c r="B87" s="19" t="s">
        <v>125</v>
      </c>
      <c r="C87" s="19"/>
      <c r="D87" s="21"/>
      <c r="E87" s="39" t="s">
        <v>126</v>
      </c>
      <c r="F87" s="39"/>
      <c r="G87" s="39"/>
      <c r="H87" s="39"/>
      <c r="I87" s="39"/>
      <c r="J87" s="39"/>
      <c r="K87" s="37" t="s">
        <v>79</v>
      </c>
      <c r="L87" s="38">
        <v>2</v>
      </c>
      <c r="M87" s="38"/>
      <c r="N87" s="38">
        <v>2</v>
      </c>
      <c r="O87" s="16"/>
    </row>
    <row r="88" ht="30" customHeight="1" spans="1:15">
      <c r="A88" s="20">
        <v>41</v>
      </c>
      <c r="B88" s="19" t="s">
        <v>127</v>
      </c>
      <c r="C88" s="19"/>
      <c r="D88" s="21"/>
      <c r="E88" s="39" t="s">
        <v>128</v>
      </c>
      <c r="F88" s="39"/>
      <c r="G88" s="39"/>
      <c r="H88" s="39"/>
      <c r="I88" s="39"/>
      <c r="J88" s="39"/>
      <c r="K88" s="37" t="s">
        <v>79</v>
      </c>
      <c r="L88" s="38">
        <v>2</v>
      </c>
      <c r="M88" s="38"/>
      <c r="N88" s="38">
        <v>2</v>
      </c>
      <c r="O88" s="16"/>
    </row>
    <row r="89" ht="30" customHeight="1" spans="1:15">
      <c r="A89" s="20">
        <v>42</v>
      </c>
      <c r="B89" s="19" t="s">
        <v>129</v>
      </c>
      <c r="C89" s="19"/>
      <c r="D89" s="21"/>
      <c r="E89" s="39" t="s">
        <v>130</v>
      </c>
      <c r="F89" s="39"/>
      <c r="G89" s="39"/>
      <c r="H89" s="39"/>
      <c r="I89" s="39"/>
      <c r="J89" s="39"/>
      <c r="K89" s="37" t="s">
        <v>79</v>
      </c>
      <c r="L89" s="38">
        <v>2</v>
      </c>
      <c r="M89" s="38"/>
      <c r="N89" s="38">
        <v>2</v>
      </c>
      <c r="O89" s="16"/>
    </row>
    <row r="90" ht="30" customHeight="1" spans="1:15">
      <c r="A90" s="20">
        <v>43</v>
      </c>
      <c r="B90" s="19" t="s">
        <v>131</v>
      </c>
      <c r="C90" s="19"/>
      <c r="D90" s="21"/>
      <c r="E90" s="39" t="s">
        <v>132</v>
      </c>
      <c r="F90" s="39"/>
      <c r="G90" s="39"/>
      <c r="H90" s="39"/>
      <c r="I90" s="39"/>
      <c r="J90" s="39"/>
      <c r="K90" s="37" t="s">
        <v>79</v>
      </c>
      <c r="L90" s="38">
        <v>1.5</v>
      </c>
      <c r="M90" s="38"/>
      <c r="N90" s="38">
        <v>1.5</v>
      </c>
      <c r="O90" s="16"/>
    </row>
    <row r="91" ht="30" customHeight="1" spans="1:15">
      <c r="A91" s="20">
        <v>44</v>
      </c>
      <c r="B91" s="19" t="s">
        <v>133</v>
      </c>
      <c r="C91" s="19"/>
      <c r="D91" s="21"/>
      <c r="E91" s="39" t="s">
        <v>134</v>
      </c>
      <c r="F91" s="39"/>
      <c r="G91" s="39"/>
      <c r="H91" s="39"/>
      <c r="I91" s="39"/>
      <c r="J91" s="39"/>
      <c r="K91" s="37" t="s">
        <v>79</v>
      </c>
      <c r="L91" s="38">
        <v>2</v>
      </c>
      <c r="M91" s="38"/>
      <c r="N91" s="38">
        <v>2</v>
      </c>
      <c r="O91" s="16"/>
    </row>
    <row r="92" ht="30" customHeight="1" spans="1:15">
      <c r="A92" s="20">
        <v>45</v>
      </c>
      <c r="B92" s="19" t="s">
        <v>135</v>
      </c>
      <c r="C92" s="19"/>
      <c r="D92" s="21"/>
      <c r="E92" s="19" t="s">
        <v>136</v>
      </c>
      <c r="F92" s="19"/>
      <c r="G92" s="19"/>
      <c r="H92" s="19"/>
      <c r="I92" s="19"/>
      <c r="J92" s="19"/>
      <c r="K92" s="15" t="s">
        <v>50</v>
      </c>
      <c r="L92" s="34">
        <v>100</v>
      </c>
      <c r="M92" s="35"/>
      <c r="N92" s="34">
        <v>100</v>
      </c>
      <c r="O92" s="16"/>
    </row>
    <row r="93" ht="30" customHeight="1" spans="1:15">
      <c r="A93" s="20">
        <v>46</v>
      </c>
      <c r="B93" s="19" t="s">
        <v>137</v>
      </c>
      <c r="C93" s="19"/>
      <c r="D93" s="21"/>
      <c r="E93" s="19" t="s">
        <v>138</v>
      </c>
      <c r="F93" s="19"/>
      <c r="G93" s="19"/>
      <c r="H93" s="19"/>
      <c r="I93" s="19"/>
      <c r="J93" s="19"/>
      <c r="K93" s="15" t="s">
        <v>26</v>
      </c>
      <c r="L93" s="34">
        <v>0.2</v>
      </c>
      <c r="M93" s="35"/>
      <c r="N93" s="34">
        <v>0.2</v>
      </c>
      <c r="O93" s="16"/>
    </row>
    <row r="94" ht="30" customHeight="1" spans="1:15">
      <c r="A94" s="20">
        <v>47</v>
      </c>
      <c r="B94" s="19" t="s">
        <v>139</v>
      </c>
      <c r="C94" s="19"/>
      <c r="D94" s="21"/>
      <c r="E94" s="19" t="s">
        <v>140</v>
      </c>
      <c r="F94" s="19"/>
      <c r="G94" s="19"/>
      <c r="H94" s="19"/>
      <c r="I94" s="19"/>
      <c r="J94" s="19"/>
      <c r="K94" s="15" t="s">
        <v>26</v>
      </c>
      <c r="L94" s="34">
        <v>0.3</v>
      </c>
      <c r="M94" s="35"/>
      <c r="N94" s="34">
        <v>0.3</v>
      </c>
      <c r="O94" s="16"/>
    </row>
    <row r="95" ht="30" customHeight="1" spans="1:15">
      <c r="A95" s="20">
        <v>48</v>
      </c>
      <c r="B95" s="19" t="s">
        <v>141</v>
      </c>
      <c r="C95" s="19"/>
      <c r="D95" s="21"/>
      <c r="E95" s="39" t="s">
        <v>142</v>
      </c>
      <c r="F95" s="39"/>
      <c r="G95" s="39"/>
      <c r="H95" s="39"/>
      <c r="I95" s="39"/>
      <c r="J95" s="39"/>
      <c r="K95" s="37" t="s">
        <v>79</v>
      </c>
      <c r="L95" s="34">
        <v>0.5</v>
      </c>
      <c r="M95" s="34"/>
      <c r="N95" s="34">
        <v>0.35</v>
      </c>
      <c r="O95" s="16"/>
    </row>
    <row r="96" ht="30" customHeight="1" spans="1:15">
      <c r="A96" s="20">
        <v>49</v>
      </c>
      <c r="B96" s="19" t="s">
        <v>143</v>
      </c>
      <c r="C96" s="19"/>
      <c r="D96" s="21"/>
      <c r="E96" s="39" t="s">
        <v>144</v>
      </c>
      <c r="F96" s="39"/>
      <c r="G96" s="39"/>
      <c r="H96" s="39"/>
      <c r="I96" s="39"/>
      <c r="J96" s="39"/>
      <c r="K96" s="37" t="s">
        <v>102</v>
      </c>
      <c r="L96" s="34">
        <v>0.8</v>
      </c>
      <c r="M96" s="34"/>
      <c r="N96" s="34">
        <v>0.5</v>
      </c>
      <c r="O96" s="16"/>
    </row>
    <row r="97" ht="30" customHeight="1" spans="1:15">
      <c r="A97" s="20">
        <v>50</v>
      </c>
      <c r="B97" s="19" t="s">
        <v>145</v>
      </c>
      <c r="C97" s="19"/>
      <c r="D97" s="21"/>
      <c r="E97" s="39" t="s">
        <v>146</v>
      </c>
      <c r="F97" s="39"/>
      <c r="G97" s="39"/>
      <c r="H97" s="39"/>
      <c r="I97" s="39"/>
      <c r="J97" s="39"/>
      <c r="K97" s="37" t="s">
        <v>147</v>
      </c>
      <c r="L97" s="34">
        <v>0.46</v>
      </c>
      <c r="M97" s="34"/>
      <c r="N97" s="34">
        <v>0.46</v>
      </c>
      <c r="O97" s="16"/>
    </row>
    <row r="98" ht="49" customHeight="1" spans="1:15">
      <c r="A98" s="20">
        <v>51</v>
      </c>
      <c r="B98" s="19" t="s">
        <v>148</v>
      </c>
      <c r="C98" s="19"/>
      <c r="D98" s="21"/>
      <c r="E98" s="39" t="s">
        <v>149</v>
      </c>
      <c r="F98" s="39"/>
      <c r="G98" s="39"/>
      <c r="H98" s="39"/>
      <c r="I98" s="39"/>
      <c r="J98" s="39"/>
      <c r="K98" s="37" t="s">
        <v>26</v>
      </c>
      <c r="L98" s="34">
        <v>7.83</v>
      </c>
      <c r="M98" s="34"/>
      <c r="N98" s="34">
        <v>7.83</v>
      </c>
      <c r="O98" s="16"/>
    </row>
    <row r="99" ht="30" customHeight="1" spans="1:15">
      <c r="A99" s="20">
        <v>52</v>
      </c>
      <c r="B99" s="19" t="s">
        <v>150</v>
      </c>
      <c r="C99" s="19"/>
      <c r="D99" s="21"/>
      <c r="E99" s="39" t="s">
        <v>151</v>
      </c>
      <c r="F99" s="39"/>
      <c r="G99" s="39"/>
      <c r="H99" s="39"/>
      <c r="I99" s="39"/>
      <c r="J99" s="39"/>
      <c r="K99" s="37" t="s">
        <v>152</v>
      </c>
      <c r="L99" s="34">
        <v>2.5</v>
      </c>
      <c r="M99" s="34"/>
      <c r="N99" s="34">
        <v>2.5</v>
      </c>
      <c r="O99" s="16"/>
    </row>
    <row r="100" ht="30" customHeight="1" spans="1:15">
      <c r="A100" s="20">
        <v>53</v>
      </c>
      <c r="B100" s="19" t="s">
        <v>153</v>
      </c>
      <c r="C100" s="19"/>
      <c r="D100" s="21"/>
      <c r="E100" s="39" t="s">
        <v>154</v>
      </c>
      <c r="F100" s="39"/>
      <c r="G100" s="39"/>
      <c r="H100" s="39"/>
      <c r="I100" s="39"/>
      <c r="J100" s="39"/>
      <c r="K100" s="37" t="s">
        <v>155</v>
      </c>
      <c r="L100" s="34">
        <v>3.6</v>
      </c>
      <c r="M100" s="34"/>
      <c r="N100" s="34">
        <v>3.6</v>
      </c>
      <c r="O100" s="16"/>
    </row>
    <row r="101" ht="30" customHeight="1" spans="1:15">
      <c r="A101" s="20">
        <v>54</v>
      </c>
      <c r="B101" s="19" t="s">
        <v>156</v>
      </c>
      <c r="C101" s="19"/>
      <c r="D101" s="21"/>
      <c r="E101" s="39" t="s">
        <v>157</v>
      </c>
      <c r="F101" s="39"/>
      <c r="G101" s="39"/>
      <c r="H101" s="39"/>
      <c r="I101" s="39"/>
      <c r="J101" s="39"/>
      <c r="K101" s="37" t="s">
        <v>35</v>
      </c>
      <c r="L101" s="34">
        <v>1.8</v>
      </c>
      <c r="M101" s="34"/>
      <c r="N101" s="34">
        <v>1.8</v>
      </c>
      <c r="O101" s="16"/>
    </row>
    <row r="102" ht="30" customHeight="1" spans="1:15">
      <c r="A102" s="11" t="s">
        <v>158</v>
      </c>
      <c r="B102" s="12"/>
      <c r="C102" s="11"/>
      <c r="D102" s="15">
        <f>D103+D118+D125+D129+D158</f>
        <v>56</v>
      </c>
      <c r="E102" s="16"/>
      <c r="F102" s="16"/>
      <c r="G102" s="16"/>
      <c r="H102" s="16"/>
      <c r="I102" s="16"/>
      <c r="J102" s="16"/>
      <c r="K102" s="15"/>
      <c r="L102" s="32">
        <f t="shared" ref="L102:N102" si="18">L103+L118+L125+L129+L158</f>
        <v>260.82</v>
      </c>
      <c r="M102" s="32">
        <f t="shared" si="18"/>
        <v>0.94</v>
      </c>
      <c r="N102" s="32">
        <f t="shared" si="18"/>
        <v>112.3</v>
      </c>
      <c r="O102" s="16"/>
    </row>
    <row r="103" ht="30" customHeight="1" spans="1:15">
      <c r="A103" s="11" t="s">
        <v>159</v>
      </c>
      <c r="B103" s="12"/>
      <c r="C103" s="11"/>
      <c r="D103" s="15">
        <f>D104+D105+D113</f>
        <v>11</v>
      </c>
      <c r="E103" s="16"/>
      <c r="F103" s="16"/>
      <c r="G103" s="16"/>
      <c r="H103" s="16"/>
      <c r="I103" s="16"/>
      <c r="J103" s="16"/>
      <c r="K103" s="15"/>
      <c r="L103" s="34">
        <f t="shared" ref="L103:N103" si="19">L104+L105+L113</f>
        <v>28.71</v>
      </c>
      <c r="M103" s="34">
        <f t="shared" si="19"/>
        <v>0</v>
      </c>
      <c r="N103" s="34">
        <f t="shared" si="19"/>
        <v>22.26</v>
      </c>
      <c r="O103" s="16"/>
    </row>
    <row r="104" ht="30" customHeight="1" spans="1:15">
      <c r="A104" s="11" t="s">
        <v>13</v>
      </c>
      <c r="B104" s="11" t="s">
        <v>14</v>
      </c>
      <c r="C104" s="11"/>
      <c r="D104" s="15">
        <v>0</v>
      </c>
      <c r="E104" s="16"/>
      <c r="F104" s="16"/>
      <c r="G104" s="16"/>
      <c r="H104" s="16"/>
      <c r="I104" s="16"/>
      <c r="J104" s="16"/>
      <c r="K104" s="15"/>
      <c r="L104" s="34">
        <v>0</v>
      </c>
      <c r="M104" s="34">
        <v>0</v>
      </c>
      <c r="N104" s="34">
        <v>0</v>
      </c>
      <c r="O104" s="16"/>
    </row>
    <row r="105" ht="30" customHeight="1" spans="1:15">
      <c r="A105" s="11" t="s">
        <v>15</v>
      </c>
      <c r="B105" s="11" t="s">
        <v>16</v>
      </c>
      <c r="C105" s="17"/>
      <c r="D105" s="15">
        <v>7</v>
      </c>
      <c r="E105" s="16"/>
      <c r="F105" s="16"/>
      <c r="G105" s="16"/>
      <c r="H105" s="16"/>
      <c r="I105" s="16"/>
      <c r="J105" s="16"/>
      <c r="K105" s="15"/>
      <c r="L105" s="34">
        <f t="shared" ref="L105:N105" si="20">SUM(L106:L112)</f>
        <v>21.96</v>
      </c>
      <c r="M105" s="34">
        <f t="shared" si="20"/>
        <v>0</v>
      </c>
      <c r="N105" s="34">
        <f t="shared" si="20"/>
        <v>18.78</v>
      </c>
      <c r="O105" s="16"/>
    </row>
    <row r="106" ht="42" customHeight="1" spans="1:15">
      <c r="A106" s="20">
        <v>1</v>
      </c>
      <c r="B106" s="19" t="s">
        <v>160</v>
      </c>
      <c r="C106" s="19"/>
      <c r="D106" s="21"/>
      <c r="E106" s="19" t="s">
        <v>161</v>
      </c>
      <c r="F106" s="16"/>
      <c r="G106" s="16"/>
      <c r="H106" s="16"/>
      <c r="I106" s="16"/>
      <c r="J106" s="16"/>
      <c r="K106" s="21" t="s">
        <v>79</v>
      </c>
      <c r="L106" s="34">
        <v>3.28</v>
      </c>
      <c r="M106" s="35"/>
      <c r="N106" s="34">
        <v>3.28</v>
      </c>
      <c r="O106" s="16"/>
    </row>
    <row r="107" ht="42" customHeight="1" spans="1:15">
      <c r="A107" s="20">
        <v>2</v>
      </c>
      <c r="B107" s="19" t="s">
        <v>162</v>
      </c>
      <c r="C107" s="19"/>
      <c r="D107" s="21"/>
      <c r="E107" s="19" t="s">
        <v>163</v>
      </c>
      <c r="F107" s="16"/>
      <c r="G107" s="16"/>
      <c r="H107" s="16"/>
      <c r="I107" s="16"/>
      <c r="J107" s="16"/>
      <c r="K107" s="21" t="s">
        <v>164</v>
      </c>
      <c r="L107" s="34">
        <v>5.09</v>
      </c>
      <c r="M107" s="35"/>
      <c r="N107" s="34">
        <v>5.09</v>
      </c>
      <c r="O107" s="16"/>
    </row>
    <row r="108" ht="42" customHeight="1" spans="1:15">
      <c r="A108" s="20">
        <v>3</v>
      </c>
      <c r="B108" s="19" t="s">
        <v>165</v>
      </c>
      <c r="C108" s="19"/>
      <c r="D108" s="21"/>
      <c r="E108" s="19" t="s">
        <v>166</v>
      </c>
      <c r="F108" s="16"/>
      <c r="G108" s="16"/>
      <c r="H108" s="16"/>
      <c r="I108" s="16"/>
      <c r="J108" s="16"/>
      <c r="K108" s="21" t="s">
        <v>167</v>
      </c>
      <c r="L108" s="34">
        <v>4.52</v>
      </c>
      <c r="M108" s="35"/>
      <c r="N108" s="34">
        <v>2.71</v>
      </c>
      <c r="O108" s="16"/>
    </row>
    <row r="109" ht="43" customHeight="1" spans="1:15">
      <c r="A109" s="20">
        <v>4</v>
      </c>
      <c r="B109" s="19" t="s">
        <v>168</v>
      </c>
      <c r="C109" s="19"/>
      <c r="D109" s="21"/>
      <c r="E109" s="19" t="s">
        <v>169</v>
      </c>
      <c r="F109" s="16"/>
      <c r="G109" s="16"/>
      <c r="H109" s="16"/>
      <c r="I109" s="16"/>
      <c r="J109" s="16"/>
      <c r="K109" s="21" t="s">
        <v>167</v>
      </c>
      <c r="L109" s="34">
        <v>4.62</v>
      </c>
      <c r="M109" s="35"/>
      <c r="N109" s="34">
        <v>3.7</v>
      </c>
      <c r="O109" s="16"/>
    </row>
    <row r="110" ht="41" customHeight="1" spans="1:15">
      <c r="A110" s="20">
        <v>5</v>
      </c>
      <c r="B110" s="19" t="s">
        <v>170</v>
      </c>
      <c r="C110" s="19"/>
      <c r="D110" s="21"/>
      <c r="E110" s="19" t="s">
        <v>171</v>
      </c>
      <c r="F110" s="16"/>
      <c r="G110" s="16"/>
      <c r="H110" s="16"/>
      <c r="I110" s="16"/>
      <c r="J110" s="16"/>
      <c r="K110" s="21" t="s">
        <v>172</v>
      </c>
      <c r="L110" s="34">
        <v>2.26</v>
      </c>
      <c r="M110" s="35"/>
      <c r="N110" s="34">
        <v>1.81</v>
      </c>
      <c r="O110" s="16"/>
    </row>
    <row r="111" ht="38" customHeight="1" spans="1:15">
      <c r="A111" s="20">
        <v>6</v>
      </c>
      <c r="B111" s="19" t="s">
        <v>173</v>
      </c>
      <c r="C111" s="19"/>
      <c r="D111" s="21"/>
      <c r="E111" s="19" t="s">
        <v>174</v>
      </c>
      <c r="F111" s="16"/>
      <c r="G111" s="16"/>
      <c r="H111" s="16"/>
      <c r="I111" s="16"/>
      <c r="J111" s="16"/>
      <c r="K111" s="21" t="s">
        <v>175</v>
      </c>
      <c r="L111" s="34">
        <v>0.89</v>
      </c>
      <c r="M111" s="35"/>
      <c r="N111" s="34">
        <v>0.89</v>
      </c>
      <c r="O111" s="16"/>
    </row>
    <row r="112" ht="30" customHeight="1" spans="1:15">
      <c r="A112" s="20">
        <v>7</v>
      </c>
      <c r="B112" s="19" t="s">
        <v>176</v>
      </c>
      <c r="C112" s="19"/>
      <c r="D112" s="21"/>
      <c r="E112" s="19" t="s">
        <v>177</v>
      </c>
      <c r="F112" s="19"/>
      <c r="G112" s="19"/>
      <c r="H112" s="19"/>
      <c r="I112" s="19"/>
      <c r="J112" s="19"/>
      <c r="K112" s="21" t="s">
        <v>175</v>
      </c>
      <c r="L112" s="34">
        <v>1.3</v>
      </c>
      <c r="M112" s="35"/>
      <c r="N112" s="34">
        <v>1.3</v>
      </c>
      <c r="O112" s="16"/>
    </row>
    <row r="113" ht="30" customHeight="1" spans="1:15">
      <c r="A113" s="11" t="s">
        <v>17</v>
      </c>
      <c r="B113" s="11" t="s">
        <v>18</v>
      </c>
      <c r="C113" s="17"/>
      <c r="D113" s="15">
        <v>4</v>
      </c>
      <c r="E113" s="16"/>
      <c r="F113" s="16"/>
      <c r="G113" s="16"/>
      <c r="H113" s="16"/>
      <c r="I113" s="16"/>
      <c r="J113" s="16"/>
      <c r="K113" s="15"/>
      <c r="L113" s="34">
        <f t="shared" ref="L113:N113" si="21">SUM(L114:L117)</f>
        <v>6.75</v>
      </c>
      <c r="M113" s="34">
        <f t="shared" si="21"/>
        <v>0</v>
      </c>
      <c r="N113" s="34">
        <f t="shared" si="21"/>
        <v>3.48</v>
      </c>
      <c r="O113" s="16"/>
    </row>
    <row r="114" ht="30" customHeight="1" spans="1:15">
      <c r="A114" s="20">
        <v>1</v>
      </c>
      <c r="B114" s="19" t="s">
        <v>178</v>
      </c>
      <c r="C114" s="19"/>
      <c r="D114" s="21"/>
      <c r="E114" s="19" t="s">
        <v>179</v>
      </c>
      <c r="F114" s="16"/>
      <c r="G114" s="16"/>
      <c r="H114" s="16"/>
      <c r="I114" s="16"/>
      <c r="J114" s="16"/>
      <c r="K114" s="21" t="s">
        <v>44</v>
      </c>
      <c r="L114" s="34">
        <v>4.23</v>
      </c>
      <c r="M114" s="35"/>
      <c r="N114" s="34">
        <v>2.12</v>
      </c>
      <c r="O114" s="16"/>
    </row>
    <row r="115" ht="64" customHeight="1" spans="1:15">
      <c r="A115" s="20">
        <v>2</v>
      </c>
      <c r="B115" s="19" t="s">
        <v>180</v>
      </c>
      <c r="C115" s="19"/>
      <c r="D115" s="21"/>
      <c r="E115" s="19" t="s">
        <v>181</v>
      </c>
      <c r="F115" s="16"/>
      <c r="G115" s="16"/>
      <c r="H115" s="16"/>
      <c r="I115" s="16"/>
      <c r="J115" s="16"/>
      <c r="K115" s="21" t="s">
        <v>47</v>
      </c>
      <c r="L115" s="34">
        <v>1.34</v>
      </c>
      <c r="M115" s="35"/>
      <c r="N115" s="34">
        <v>1.34</v>
      </c>
      <c r="O115" s="16"/>
    </row>
    <row r="116" ht="30" customHeight="1" spans="1:15">
      <c r="A116" s="20">
        <v>3</v>
      </c>
      <c r="B116" s="19" t="s">
        <v>182</v>
      </c>
      <c r="C116" s="19"/>
      <c r="D116" s="21"/>
      <c r="E116" s="19" t="s">
        <v>183</v>
      </c>
      <c r="F116" s="16"/>
      <c r="G116" s="16"/>
      <c r="H116" s="16"/>
      <c r="I116" s="16"/>
      <c r="J116" s="16"/>
      <c r="K116" s="21" t="s">
        <v>184</v>
      </c>
      <c r="L116" s="34">
        <v>0.64</v>
      </c>
      <c r="M116" s="35"/>
      <c r="N116" s="34">
        <v>0.01</v>
      </c>
      <c r="O116" s="16"/>
    </row>
    <row r="117" ht="30" customHeight="1" spans="1:15">
      <c r="A117" s="20">
        <v>4</v>
      </c>
      <c r="B117" s="19" t="s">
        <v>185</v>
      </c>
      <c r="C117" s="19"/>
      <c r="D117" s="21"/>
      <c r="E117" s="19" t="s">
        <v>186</v>
      </c>
      <c r="F117" s="16"/>
      <c r="G117" s="16"/>
      <c r="H117" s="16"/>
      <c r="I117" s="16"/>
      <c r="J117" s="16"/>
      <c r="K117" s="21" t="s">
        <v>184</v>
      </c>
      <c r="L117" s="34">
        <v>0.54</v>
      </c>
      <c r="M117" s="35"/>
      <c r="N117" s="34">
        <v>0.01</v>
      </c>
      <c r="O117" s="16"/>
    </row>
    <row r="118" ht="30" customHeight="1" spans="1:15">
      <c r="A118" s="11" t="s">
        <v>187</v>
      </c>
      <c r="B118" s="12"/>
      <c r="C118" s="11"/>
      <c r="D118" s="15">
        <f>D119+D120+D122</f>
        <v>3</v>
      </c>
      <c r="E118" s="16"/>
      <c r="F118" s="16"/>
      <c r="G118" s="16"/>
      <c r="H118" s="16"/>
      <c r="I118" s="16"/>
      <c r="J118" s="16"/>
      <c r="K118" s="15"/>
      <c r="L118" s="34">
        <f t="shared" ref="L118:N118" si="22">L119+L120+L122</f>
        <v>9.04</v>
      </c>
      <c r="M118" s="34">
        <f t="shared" si="22"/>
        <v>0</v>
      </c>
      <c r="N118" s="34">
        <f t="shared" si="22"/>
        <v>5.39</v>
      </c>
      <c r="O118" s="16"/>
    </row>
    <row r="119" ht="30" customHeight="1" spans="1:15">
      <c r="A119" s="11" t="s">
        <v>13</v>
      </c>
      <c r="B119" s="11" t="s">
        <v>14</v>
      </c>
      <c r="C119" s="11"/>
      <c r="D119" s="15">
        <v>0</v>
      </c>
      <c r="E119" s="16"/>
      <c r="F119" s="16"/>
      <c r="G119" s="16"/>
      <c r="H119" s="16"/>
      <c r="I119" s="16"/>
      <c r="J119" s="16"/>
      <c r="K119" s="15"/>
      <c r="L119" s="34">
        <v>0</v>
      </c>
      <c r="M119" s="34">
        <v>0</v>
      </c>
      <c r="N119" s="34">
        <v>0</v>
      </c>
      <c r="O119" s="16"/>
    </row>
    <row r="120" ht="30" customHeight="1" spans="1:15">
      <c r="A120" s="11" t="s">
        <v>15</v>
      </c>
      <c r="B120" s="11" t="s">
        <v>16</v>
      </c>
      <c r="C120" s="17"/>
      <c r="D120" s="15">
        <v>1</v>
      </c>
      <c r="E120" s="16"/>
      <c r="F120" s="16"/>
      <c r="G120" s="16"/>
      <c r="H120" s="16"/>
      <c r="I120" s="16"/>
      <c r="J120" s="16"/>
      <c r="K120" s="15"/>
      <c r="L120" s="34">
        <f t="shared" ref="L120:N120" si="23">L121</f>
        <v>7.3</v>
      </c>
      <c r="M120" s="34">
        <f t="shared" si="23"/>
        <v>0</v>
      </c>
      <c r="N120" s="34">
        <f t="shared" si="23"/>
        <v>3.65</v>
      </c>
      <c r="O120" s="16"/>
    </row>
    <row r="121" ht="30" customHeight="1" spans="1:15">
      <c r="A121" s="20">
        <v>1</v>
      </c>
      <c r="B121" s="19" t="s">
        <v>188</v>
      </c>
      <c r="C121" s="21"/>
      <c r="D121" s="21"/>
      <c r="E121" s="19" t="s">
        <v>189</v>
      </c>
      <c r="F121" s="16"/>
      <c r="G121" s="16"/>
      <c r="H121" s="16"/>
      <c r="I121" s="16"/>
      <c r="J121" s="16"/>
      <c r="K121" s="21" t="s">
        <v>190</v>
      </c>
      <c r="L121" s="34">
        <v>7.3</v>
      </c>
      <c r="M121" s="35"/>
      <c r="N121" s="34">
        <v>3.65</v>
      </c>
      <c r="O121" s="16"/>
    </row>
    <row r="122" ht="30" customHeight="1" spans="1:15">
      <c r="A122" s="11" t="s">
        <v>17</v>
      </c>
      <c r="B122" s="11" t="s">
        <v>18</v>
      </c>
      <c r="C122" s="17"/>
      <c r="D122" s="15">
        <v>2</v>
      </c>
      <c r="E122" s="16"/>
      <c r="F122" s="16"/>
      <c r="G122" s="16"/>
      <c r="H122" s="16"/>
      <c r="I122" s="16"/>
      <c r="J122" s="16"/>
      <c r="K122" s="15"/>
      <c r="L122" s="34">
        <f t="shared" ref="L122:N122" si="24">SUM(L123:L124)</f>
        <v>1.74</v>
      </c>
      <c r="M122" s="34">
        <f t="shared" si="24"/>
        <v>0</v>
      </c>
      <c r="N122" s="34">
        <f t="shared" si="24"/>
        <v>1.74</v>
      </c>
      <c r="O122" s="16"/>
    </row>
    <row r="123" ht="30" customHeight="1" spans="1:15">
      <c r="A123" s="20">
        <v>1</v>
      </c>
      <c r="B123" s="19" t="s">
        <v>191</v>
      </c>
      <c r="C123" s="19"/>
      <c r="D123" s="21"/>
      <c r="E123" s="19" t="s">
        <v>192</v>
      </c>
      <c r="F123" s="16"/>
      <c r="G123" s="16"/>
      <c r="H123" s="16"/>
      <c r="I123" s="16"/>
      <c r="J123" s="16"/>
      <c r="K123" s="21" t="s">
        <v>44</v>
      </c>
      <c r="L123" s="34">
        <v>1.56</v>
      </c>
      <c r="M123" s="35"/>
      <c r="N123" s="34">
        <v>1.56</v>
      </c>
      <c r="O123" s="16"/>
    </row>
    <row r="124" ht="30" customHeight="1" spans="1:15">
      <c r="A124" s="20">
        <v>2</v>
      </c>
      <c r="B124" s="19" t="s">
        <v>193</v>
      </c>
      <c r="C124" s="19"/>
      <c r="D124" s="21"/>
      <c r="E124" s="19" t="s">
        <v>194</v>
      </c>
      <c r="F124" s="16"/>
      <c r="G124" s="16"/>
      <c r="H124" s="16"/>
      <c r="I124" s="16"/>
      <c r="J124" s="16"/>
      <c r="K124" s="21" t="s">
        <v>147</v>
      </c>
      <c r="L124" s="34">
        <v>0.18</v>
      </c>
      <c r="M124" s="35"/>
      <c r="N124" s="34">
        <v>0.18</v>
      </c>
      <c r="O124" s="16"/>
    </row>
    <row r="125" ht="30" customHeight="1" spans="1:15">
      <c r="A125" s="11" t="s">
        <v>195</v>
      </c>
      <c r="B125" s="12"/>
      <c r="C125" s="11"/>
      <c r="D125" s="15">
        <f>D126+D127+D128</f>
        <v>0</v>
      </c>
      <c r="E125" s="16"/>
      <c r="F125" s="16"/>
      <c r="G125" s="16"/>
      <c r="H125" s="16"/>
      <c r="I125" s="16"/>
      <c r="J125" s="16"/>
      <c r="K125" s="15"/>
      <c r="L125" s="34">
        <f t="shared" ref="L125:N125" si="25">SUM(L126:L128)</f>
        <v>0</v>
      </c>
      <c r="M125" s="34">
        <f t="shared" si="25"/>
        <v>0</v>
      </c>
      <c r="N125" s="34">
        <f t="shared" si="25"/>
        <v>0</v>
      </c>
      <c r="O125" s="16"/>
    </row>
    <row r="126" ht="30" customHeight="1" spans="1:15">
      <c r="A126" s="11" t="s">
        <v>13</v>
      </c>
      <c r="B126" s="11" t="s">
        <v>14</v>
      </c>
      <c r="C126" s="11"/>
      <c r="D126" s="15">
        <v>0</v>
      </c>
      <c r="E126" s="16"/>
      <c r="F126" s="16"/>
      <c r="G126" s="16"/>
      <c r="H126" s="16"/>
      <c r="I126" s="16"/>
      <c r="J126" s="16"/>
      <c r="K126" s="15"/>
      <c r="L126" s="34"/>
      <c r="M126" s="35"/>
      <c r="N126" s="34"/>
      <c r="O126" s="16"/>
    </row>
    <row r="127" ht="30" customHeight="1" spans="1:15">
      <c r="A127" s="11" t="s">
        <v>15</v>
      </c>
      <c r="B127" s="11" t="s">
        <v>16</v>
      </c>
      <c r="C127" s="17"/>
      <c r="D127" s="15">
        <v>0</v>
      </c>
      <c r="E127" s="15"/>
      <c r="F127" s="15"/>
      <c r="G127" s="15"/>
      <c r="H127" s="15"/>
      <c r="I127" s="15"/>
      <c r="J127" s="15"/>
      <c r="K127" s="15"/>
      <c r="L127" s="34"/>
      <c r="M127" s="35"/>
      <c r="N127" s="34"/>
      <c r="O127" s="16"/>
    </row>
    <row r="128" ht="30" customHeight="1" spans="1:15">
      <c r="A128" s="11" t="s">
        <v>17</v>
      </c>
      <c r="B128" s="11" t="s">
        <v>18</v>
      </c>
      <c r="C128" s="17"/>
      <c r="D128" s="15">
        <v>0</v>
      </c>
      <c r="E128" s="16"/>
      <c r="F128" s="16"/>
      <c r="G128" s="16"/>
      <c r="H128" s="16"/>
      <c r="I128" s="16"/>
      <c r="J128" s="16"/>
      <c r="K128" s="15"/>
      <c r="L128" s="34"/>
      <c r="M128" s="35"/>
      <c r="N128" s="34"/>
      <c r="O128" s="16"/>
    </row>
    <row r="129" ht="30" customHeight="1" spans="1:15">
      <c r="A129" s="11" t="s">
        <v>196</v>
      </c>
      <c r="B129" s="12"/>
      <c r="C129" s="11"/>
      <c r="D129" s="15">
        <f>D130+D133+D150</f>
        <v>25</v>
      </c>
      <c r="E129" s="16"/>
      <c r="F129" s="16"/>
      <c r="G129" s="16"/>
      <c r="H129" s="16"/>
      <c r="I129" s="16"/>
      <c r="J129" s="16"/>
      <c r="K129" s="15"/>
      <c r="L129" s="34">
        <f t="shared" ref="L129:N129" si="26">L130+L133+L150</f>
        <v>68.63</v>
      </c>
      <c r="M129" s="34">
        <f t="shared" si="26"/>
        <v>0.94</v>
      </c>
      <c r="N129" s="34">
        <f t="shared" si="26"/>
        <v>38.3</v>
      </c>
      <c r="O129" s="16"/>
    </row>
    <row r="130" ht="30" customHeight="1" spans="1:15">
      <c r="A130" s="11" t="s">
        <v>13</v>
      </c>
      <c r="B130" s="11" t="s">
        <v>14</v>
      </c>
      <c r="C130" s="11"/>
      <c r="D130" s="15">
        <v>2</v>
      </c>
      <c r="E130" s="16"/>
      <c r="F130" s="16"/>
      <c r="G130" s="16"/>
      <c r="H130" s="16"/>
      <c r="I130" s="16"/>
      <c r="J130" s="16"/>
      <c r="K130" s="15"/>
      <c r="L130" s="34">
        <f t="shared" ref="L130:N130" si="27">SUM(L131:L132)</f>
        <v>1.98</v>
      </c>
      <c r="M130" s="34">
        <f t="shared" si="27"/>
        <v>0.94</v>
      </c>
      <c r="N130" s="34">
        <f t="shared" si="27"/>
        <v>1.04</v>
      </c>
      <c r="O130" s="16"/>
    </row>
    <row r="131" ht="30" customHeight="1" spans="1:15">
      <c r="A131" s="20">
        <v>1</v>
      </c>
      <c r="B131" s="19" t="s">
        <v>197</v>
      </c>
      <c r="C131" s="15"/>
      <c r="D131" s="21"/>
      <c r="E131" s="19" t="s">
        <v>198</v>
      </c>
      <c r="F131" s="16"/>
      <c r="G131" s="16"/>
      <c r="H131" s="16"/>
      <c r="I131" s="16"/>
      <c r="J131" s="16"/>
      <c r="K131" s="21" t="s">
        <v>199</v>
      </c>
      <c r="L131" s="34">
        <v>1.45</v>
      </c>
      <c r="M131" s="34">
        <v>0.89</v>
      </c>
      <c r="N131" s="34">
        <v>0.56</v>
      </c>
      <c r="O131" s="16"/>
    </row>
    <row r="132" ht="60" customHeight="1" spans="1:15">
      <c r="A132" s="20">
        <v>2</v>
      </c>
      <c r="B132" s="19" t="s">
        <v>200</v>
      </c>
      <c r="C132" s="21"/>
      <c r="D132" s="21"/>
      <c r="E132" s="19" t="s">
        <v>201</v>
      </c>
      <c r="F132" s="16"/>
      <c r="G132" s="16"/>
      <c r="H132" s="16"/>
      <c r="I132" s="16"/>
      <c r="J132" s="16"/>
      <c r="K132" s="21" t="s">
        <v>199</v>
      </c>
      <c r="L132" s="34">
        <v>0.53</v>
      </c>
      <c r="M132" s="34">
        <v>0.05</v>
      </c>
      <c r="N132" s="34">
        <v>0.48</v>
      </c>
      <c r="O132" s="16"/>
    </row>
    <row r="133" ht="30" customHeight="1" spans="1:15">
      <c r="A133" s="11" t="s">
        <v>15</v>
      </c>
      <c r="B133" s="11" t="s">
        <v>16</v>
      </c>
      <c r="C133" s="17"/>
      <c r="D133" s="15">
        <v>16</v>
      </c>
      <c r="E133" s="16"/>
      <c r="F133" s="16"/>
      <c r="G133" s="16"/>
      <c r="H133" s="16"/>
      <c r="I133" s="16"/>
      <c r="J133" s="16"/>
      <c r="K133" s="15"/>
      <c r="L133" s="34">
        <f t="shared" ref="L133:N133" si="28">SUM(L134:L149)</f>
        <v>43.05</v>
      </c>
      <c r="M133" s="34">
        <f t="shared" si="28"/>
        <v>0</v>
      </c>
      <c r="N133" s="34">
        <f t="shared" si="28"/>
        <v>18.6</v>
      </c>
      <c r="O133" s="16"/>
    </row>
    <row r="134" ht="49" customHeight="1" spans="1:15">
      <c r="A134" s="20">
        <v>1</v>
      </c>
      <c r="B134" s="19" t="s">
        <v>202</v>
      </c>
      <c r="C134" s="19"/>
      <c r="D134" s="21"/>
      <c r="E134" s="19" t="s">
        <v>203</v>
      </c>
      <c r="F134" s="19"/>
      <c r="G134" s="19"/>
      <c r="H134" s="19"/>
      <c r="I134" s="19"/>
      <c r="J134" s="19"/>
      <c r="K134" s="21" t="s">
        <v>167</v>
      </c>
      <c r="L134" s="34">
        <v>20.8</v>
      </c>
      <c r="M134" s="35"/>
      <c r="N134" s="34">
        <v>2.87</v>
      </c>
      <c r="O134" s="16"/>
    </row>
    <row r="135" ht="30" customHeight="1" spans="1:15">
      <c r="A135" s="20">
        <v>2</v>
      </c>
      <c r="B135" s="19" t="s">
        <v>204</v>
      </c>
      <c r="C135" s="19"/>
      <c r="D135" s="21"/>
      <c r="E135" s="19" t="s">
        <v>205</v>
      </c>
      <c r="F135" s="16"/>
      <c r="G135" s="16"/>
      <c r="H135" s="16"/>
      <c r="I135" s="16"/>
      <c r="J135" s="16"/>
      <c r="K135" s="21" t="s">
        <v>206</v>
      </c>
      <c r="L135" s="34">
        <v>2.52</v>
      </c>
      <c r="M135" s="35"/>
      <c r="N135" s="34">
        <v>2.02</v>
      </c>
      <c r="O135" s="16"/>
    </row>
    <row r="136" ht="30" customHeight="1" spans="1:15">
      <c r="A136" s="20">
        <v>3</v>
      </c>
      <c r="B136" s="19" t="s">
        <v>207</v>
      </c>
      <c r="C136" s="19"/>
      <c r="D136" s="21"/>
      <c r="E136" s="19" t="s">
        <v>208</v>
      </c>
      <c r="F136" s="16"/>
      <c r="G136" s="16"/>
      <c r="H136" s="16"/>
      <c r="I136" s="16"/>
      <c r="J136" s="16"/>
      <c r="K136" s="21" t="s">
        <v>175</v>
      </c>
      <c r="L136" s="34">
        <v>1.24</v>
      </c>
      <c r="M136" s="35"/>
      <c r="N136" s="34">
        <v>1.24</v>
      </c>
      <c r="O136" s="16"/>
    </row>
    <row r="137" ht="30" customHeight="1" spans="1:15">
      <c r="A137" s="20">
        <v>4</v>
      </c>
      <c r="B137" s="19" t="s">
        <v>209</v>
      </c>
      <c r="C137" s="19"/>
      <c r="D137" s="21"/>
      <c r="E137" s="19" t="s">
        <v>210</v>
      </c>
      <c r="F137" s="16"/>
      <c r="G137" s="16"/>
      <c r="H137" s="16"/>
      <c r="I137" s="16"/>
      <c r="J137" s="16"/>
      <c r="K137" s="21" t="s">
        <v>35</v>
      </c>
      <c r="L137" s="34">
        <v>1.28</v>
      </c>
      <c r="M137" s="35"/>
      <c r="N137" s="34">
        <v>1.28</v>
      </c>
      <c r="O137" s="16"/>
    </row>
    <row r="138" ht="77" customHeight="1" spans="1:15">
      <c r="A138" s="20">
        <v>5</v>
      </c>
      <c r="B138" s="19" t="s">
        <v>211</v>
      </c>
      <c r="C138" s="19"/>
      <c r="D138" s="21"/>
      <c r="E138" s="19" t="s">
        <v>212</v>
      </c>
      <c r="F138" s="16"/>
      <c r="G138" s="16"/>
      <c r="H138" s="16"/>
      <c r="I138" s="16"/>
      <c r="J138" s="16"/>
      <c r="K138" s="21" t="s">
        <v>79</v>
      </c>
      <c r="L138" s="34">
        <v>1.58</v>
      </c>
      <c r="M138" s="35"/>
      <c r="N138" s="34">
        <v>1.58</v>
      </c>
      <c r="O138" s="16"/>
    </row>
    <row r="139" ht="30" customHeight="1" spans="1:15">
      <c r="A139" s="20">
        <v>6</v>
      </c>
      <c r="B139" s="19" t="s">
        <v>213</v>
      </c>
      <c r="C139" s="19"/>
      <c r="D139" s="21"/>
      <c r="E139" s="19" t="s">
        <v>214</v>
      </c>
      <c r="F139" s="16"/>
      <c r="G139" s="16"/>
      <c r="H139" s="16"/>
      <c r="I139" s="16"/>
      <c r="J139" s="16"/>
      <c r="K139" s="21" t="s">
        <v>47</v>
      </c>
      <c r="L139" s="34">
        <v>0.59</v>
      </c>
      <c r="M139" s="35"/>
      <c r="N139" s="34">
        <v>0.22</v>
      </c>
      <c r="O139" s="16"/>
    </row>
    <row r="140" ht="30" customHeight="1" spans="1:15">
      <c r="A140" s="20">
        <v>7</v>
      </c>
      <c r="B140" s="19" t="s">
        <v>215</v>
      </c>
      <c r="C140" s="19"/>
      <c r="D140" s="21"/>
      <c r="E140" s="19" t="s">
        <v>216</v>
      </c>
      <c r="F140" s="16"/>
      <c r="G140" s="16"/>
      <c r="H140" s="16"/>
      <c r="I140" s="16"/>
      <c r="J140" s="16"/>
      <c r="K140" s="21" t="s">
        <v>217</v>
      </c>
      <c r="L140" s="34">
        <v>0.5</v>
      </c>
      <c r="M140" s="35"/>
      <c r="N140" s="34">
        <v>0.19</v>
      </c>
      <c r="O140" s="16"/>
    </row>
    <row r="141" ht="30" customHeight="1" spans="1:15">
      <c r="A141" s="20">
        <v>8</v>
      </c>
      <c r="B141" s="19" t="s">
        <v>218</v>
      </c>
      <c r="C141" s="19"/>
      <c r="D141" s="21"/>
      <c r="E141" s="19" t="s">
        <v>219</v>
      </c>
      <c r="F141" s="16"/>
      <c r="G141" s="16"/>
      <c r="H141" s="16"/>
      <c r="I141" s="16"/>
      <c r="J141" s="16"/>
      <c r="K141" s="21" t="s">
        <v>220</v>
      </c>
      <c r="L141" s="34">
        <v>2.56</v>
      </c>
      <c r="M141" s="35"/>
      <c r="N141" s="34">
        <v>2.56</v>
      </c>
      <c r="O141" s="16"/>
    </row>
    <row r="142" ht="30" customHeight="1" spans="1:15">
      <c r="A142" s="20">
        <v>9</v>
      </c>
      <c r="B142" s="19" t="s">
        <v>221</v>
      </c>
      <c r="C142" s="19"/>
      <c r="D142" s="21"/>
      <c r="E142" s="19" t="s">
        <v>222</v>
      </c>
      <c r="F142" s="16"/>
      <c r="G142" s="16"/>
      <c r="H142" s="16"/>
      <c r="I142" s="16"/>
      <c r="J142" s="16"/>
      <c r="K142" s="21" t="s">
        <v>223</v>
      </c>
      <c r="L142" s="34">
        <v>1.28</v>
      </c>
      <c r="M142" s="35"/>
      <c r="N142" s="34">
        <v>1.28</v>
      </c>
      <c r="O142" s="16"/>
    </row>
    <row r="143" ht="30" customHeight="1" spans="1:15">
      <c r="A143" s="20">
        <v>10</v>
      </c>
      <c r="B143" s="19" t="s">
        <v>224</v>
      </c>
      <c r="C143" s="19"/>
      <c r="D143" s="21"/>
      <c r="E143" s="19" t="s">
        <v>225</v>
      </c>
      <c r="F143" s="16"/>
      <c r="G143" s="16"/>
      <c r="H143" s="16"/>
      <c r="I143" s="16"/>
      <c r="J143" s="16"/>
      <c r="K143" s="21" t="s">
        <v>226</v>
      </c>
      <c r="L143" s="34">
        <v>2.18</v>
      </c>
      <c r="M143" s="35"/>
      <c r="N143" s="34">
        <v>1.09</v>
      </c>
      <c r="O143" s="16"/>
    </row>
    <row r="144" ht="30" customHeight="1" spans="1:15">
      <c r="A144" s="20">
        <v>11</v>
      </c>
      <c r="B144" s="19" t="s">
        <v>227</v>
      </c>
      <c r="C144" s="19"/>
      <c r="D144" s="21"/>
      <c r="E144" s="19" t="s">
        <v>228</v>
      </c>
      <c r="F144" s="16"/>
      <c r="G144" s="16"/>
      <c r="H144" s="16"/>
      <c r="I144" s="16"/>
      <c r="J144" s="16"/>
      <c r="K144" s="21" t="s">
        <v>175</v>
      </c>
      <c r="L144" s="34">
        <v>1.7</v>
      </c>
      <c r="M144" s="35"/>
      <c r="N144" s="34">
        <v>0.85</v>
      </c>
      <c r="O144" s="16"/>
    </row>
    <row r="145" ht="30" customHeight="1" spans="1:15">
      <c r="A145" s="20">
        <v>12</v>
      </c>
      <c r="B145" s="19" t="s">
        <v>229</v>
      </c>
      <c r="C145" s="19"/>
      <c r="D145" s="21"/>
      <c r="E145" s="19" t="s">
        <v>230</v>
      </c>
      <c r="F145" s="16"/>
      <c r="G145" s="16"/>
      <c r="H145" s="16"/>
      <c r="I145" s="16"/>
      <c r="J145" s="16"/>
      <c r="K145" s="21" t="s">
        <v>175</v>
      </c>
      <c r="L145" s="34">
        <v>1.44</v>
      </c>
      <c r="M145" s="35"/>
      <c r="N145" s="34">
        <v>0.72</v>
      </c>
      <c r="O145" s="16"/>
    </row>
    <row r="146" ht="30" customHeight="1" spans="1:15">
      <c r="A146" s="20">
        <v>13</v>
      </c>
      <c r="B146" s="19" t="s">
        <v>231</v>
      </c>
      <c r="C146" s="19"/>
      <c r="D146" s="21"/>
      <c r="E146" s="19" t="s">
        <v>232</v>
      </c>
      <c r="F146" s="16"/>
      <c r="G146" s="16"/>
      <c r="H146" s="16"/>
      <c r="I146" s="16"/>
      <c r="J146" s="16"/>
      <c r="K146" s="21" t="s">
        <v>175</v>
      </c>
      <c r="L146" s="34">
        <v>0.81</v>
      </c>
      <c r="M146" s="35"/>
      <c r="N146" s="34">
        <v>0.41</v>
      </c>
      <c r="O146" s="16"/>
    </row>
    <row r="147" ht="30" customHeight="1" spans="1:15">
      <c r="A147" s="20">
        <v>14</v>
      </c>
      <c r="B147" s="19" t="s">
        <v>233</v>
      </c>
      <c r="C147" s="19"/>
      <c r="D147" s="21"/>
      <c r="E147" s="19" t="s">
        <v>234</v>
      </c>
      <c r="F147" s="16"/>
      <c r="G147" s="16"/>
      <c r="H147" s="16"/>
      <c r="I147" s="16"/>
      <c r="J147" s="16"/>
      <c r="K147" s="21" t="s">
        <v>175</v>
      </c>
      <c r="L147" s="34">
        <v>1</v>
      </c>
      <c r="M147" s="35"/>
      <c r="N147" s="34">
        <v>0.5</v>
      </c>
      <c r="O147" s="16"/>
    </row>
    <row r="148" ht="30" customHeight="1" spans="1:15">
      <c r="A148" s="20">
        <v>15</v>
      </c>
      <c r="B148" s="19" t="s">
        <v>235</v>
      </c>
      <c r="C148" s="19"/>
      <c r="D148" s="21"/>
      <c r="E148" s="19" t="s">
        <v>236</v>
      </c>
      <c r="F148" s="16"/>
      <c r="G148" s="16"/>
      <c r="H148" s="16"/>
      <c r="I148" s="16"/>
      <c r="J148" s="16"/>
      <c r="K148" s="21" t="s">
        <v>175</v>
      </c>
      <c r="L148" s="34">
        <v>1.89</v>
      </c>
      <c r="M148" s="35"/>
      <c r="N148" s="34">
        <v>0.95</v>
      </c>
      <c r="O148" s="16"/>
    </row>
    <row r="149" ht="30" customHeight="1" spans="1:15">
      <c r="A149" s="20">
        <v>16</v>
      </c>
      <c r="B149" s="19" t="s">
        <v>237</v>
      </c>
      <c r="C149" s="19"/>
      <c r="D149" s="21"/>
      <c r="E149" s="19" t="s">
        <v>238</v>
      </c>
      <c r="F149" s="16"/>
      <c r="G149" s="16"/>
      <c r="H149" s="16"/>
      <c r="I149" s="16"/>
      <c r="J149" s="16"/>
      <c r="K149" s="21" t="s">
        <v>175</v>
      </c>
      <c r="L149" s="34">
        <v>1.68</v>
      </c>
      <c r="M149" s="35"/>
      <c r="N149" s="34">
        <v>0.84</v>
      </c>
      <c r="O149" s="16"/>
    </row>
    <row r="150" ht="30" customHeight="1" spans="1:15">
      <c r="A150" s="11" t="s">
        <v>17</v>
      </c>
      <c r="B150" s="11" t="s">
        <v>18</v>
      </c>
      <c r="C150" s="17"/>
      <c r="D150" s="15">
        <v>7</v>
      </c>
      <c r="E150" s="16"/>
      <c r="F150" s="16"/>
      <c r="G150" s="16"/>
      <c r="H150" s="16"/>
      <c r="I150" s="16"/>
      <c r="J150" s="16"/>
      <c r="K150" s="15"/>
      <c r="L150" s="34">
        <f t="shared" ref="L150:N150" si="29">SUM(L151:L157)</f>
        <v>23.6</v>
      </c>
      <c r="M150" s="34">
        <f t="shared" si="29"/>
        <v>0</v>
      </c>
      <c r="N150" s="34">
        <f t="shared" si="29"/>
        <v>18.66</v>
      </c>
      <c r="O150" s="16"/>
    </row>
    <row r="151" ht="30" customHeight="1" spans="1:15">
      <c r="A151" s="20">
        <v>1</v>
      </c>
      <c r="B151" s="19" t="s">
        <v>239</v>
      </c>
      <c r="C151" s="21"/>
      <c r="D151" s="21"/>
      <c r="E151" s="19" t="s">
        <v>240</v>
      </c>
      <c r="F151" s="16"/>
      <c r="G151" s="16"/>
      <c r="H151" s="16"/>
      <c r="I151" s="16"/>
      <c r="J151" s="16"/>
      <c r="K151" s="21" t="s">
        <v>241</v>
      </c>
      <c r="L151" s="34">
        <v>1.52</v>
      </c>
      <c r="M151" s="35"/>
      <c r="N151" s="34">
        <v>0.01</v>
      </c>
      <c r="O151" s="16"/>
    </row>
    <row r="152" ht="47" customHeight="1" spans="1:15">
      <c r="A152" s="20">
        <v>2</v>
      </c>
      <c r="B152" s="19" t="s">
        <v>242</v>
      </c>
      <c r="C152" s="21"/>
      <c r="D152" s="21"/>
      <c r="E152" s="19" t="s">
        <v>243</v>
      </c>
      <c r="F152" s="16"/>
      <c r="G152" s="16"/>
      <c r="H152" s="16"/>
      <c r="I152" s="16"/>
      <c r="J152" s="16"/>
      <c r="K152" s="21" t="s">
        <v>164</v>
      </c>
      <c r="L152" s="34">
        <v>9.17</v>
      </c>
      <c r="M152" s="35"/>
      <c r="N152" s="34">
        <v>9.17</v>
      </c>
      <c r="O152" s="16"/>
    </row>
    <row r="153" ht="56" customHeight="1" spans="1:15">
      <c r="A153" s="20">
        <v>3</v>
      </c>
      <c r="B153" s="19" t="s">
        <v>244</v>
      </c>
      <c r="C153" s="21"/>
      <c r="D153" s="21"/>
      <c r="E153" s="19" t="s">
        <v>245</v>
      </c>
      <c r="F153" s="16"/>
      <c r="G153" s="16"/>
      <c r="H153" s="16"/>
      <c r="I153" s="16"/>
      <c r="J153" s="16"/>
      <c r="K153" s="21" t="s">
        <v>172</v>
      </c>
      <c r="L153" s="34">
        <v>4.85</v>
      </c>
      <c r="M153" s="35"/>
      <c r="N153" s="34">
        <v>4.85</v>
      </c>
      <c r="O153" s="16"/>
    </row>
    <row r="154" ht="30" customHeight="1" spans="1:15">
      <c r="A154" s="20">
        <v>4</v>
      </c>
      <c r="B154" s="19" t="s">
        <v>246</v>
      </c>
      <c r="C154" s="21"/>
      <c r="D154" s="21"/>
      <c r="E154" s="19" t="s">
        <v>247</v>
      </c>
      <c r="F154" s="16"/>
      <c r="G154" s="16"/>
      <c r="H154" s="16"/>
      <c r="I154" s="16"/>
      <c r="J154" s="16"/>
      <c r="K154" s="21" t="s">
        <v>241</v>
      </c>
      <c r="L154" s="34">
        <v>0.99</v>
      </c>
      <c r="M154" s="35"/>
      <c r="N154" s="34">
        <v>0.01</v>
      </c>
      <c r="O154" s="16"/>
    </row>
    <row r="155" ht="30" customHeight="1" spans="1:15">
      <c r="A155" s="20">
        <v>5</v>
      </c>
      <c r="B155" s="19" t="s">
        <v>248</v>
      </c>
      <c r="C155" s="21"/>
      <c r="D155" s="21"/>
      <c r="E155" s="19" t="s">
        <v>249</v>
      </c>
      <c r="F155" s="16"/>
      <c r="G155" s="16"/>
      <c r="H155" s="16"/>
      <c r="I155" s="16"/>
      <c r="J155" s="16"/>
      <c r="K155" s="21" t="s">
        <v>241</v>
      </c>
      <c r="L155" s="34">
        <v>0.76</v>
      </c>
      <c r="M155" s="35"/>
      <c r="N155" s="34">
        <v>0.01</v>
      </c>
      <c r="O155" s="16"/>
    </row>
    <row r="156" ht="30" customHeight="1" spans="1:15">
      <c r="A156" s="20">
        <v>6</v>
      </c>
      <c r="B156" s="19" t="s">
        <v>250</v>
      </c>
      <c r="C156" s="21"/>
      <c r="D156" s="21"/>
      <c r="E156" s="19" t="s">
        <v>251</v>
      </c>
      <c r="F156" s="16"/>
      <c r="G156" s="16"/>
      <c r="H156" s="16"/>
      <c r="I156" s="16"/>
      <c r="J156" s="16"/>
      <c r="K156" s="21" t="s">
        <v>241</v>
      </c>
      <c r="L156" s="34">
        <v>4.6</v>
      </c>
      <c r="M156" s="35"/>
      <c r="N156" s="34">
        <v>4.6</v>
      </c>
      <c r="O156" s="16"/>
    </row>
    <row r="157" ht="30" customHeight="1" spans="1:15">
      <c r="A157" s="20">
        <v>7</v>
      </c>
      <c r="B157" s="19" t="s">
        <v>252</v>
      </c>
      <c r="C157" s="21"/>
      <c r="D157" s="21"/>
      <c r="E157" s="19" t="s">
        <v>253</v>
      </c>
      <c r="F157" s="16"/>
      <c r="G157" s="16"/>
      <c r="H157" s="16"/>
      <c r="I157" s="16"/>
      <c r="J157" s="16"/>
      <c r="K157" s="21" t="s">
        <v>254</v>
      </c>
      <c r="L157" s="34">
        <v>1.71</v>
      </c>
      <c r="M157" s="35"/>
      <c r="N157" s="34">
        <v>0.01</v>
      </c>
      <c r="O157" s="16"/>
    </row>
    <row r="158" ht="30" customHeight="1" spans="1:15">
      <c r="A158" s="11" t="s">
        <v>255</v>
      </c>
      <c r="B158" s="12"/>
      <c r="C158" s="11"/>
      <c r="D158" s="21">
        <v>17</v>
      </c>
      <c r="E158" s="22"/>
      <c r="F158" s="23"/>
      <c r="G158" s="23"/>
      <c r="H158" s="23"/>
      <c r="I158" s="23"/>
      <c r="J158" s="36"/>
      <c r="K158" s="21"/>
      <c r="L158" s="34">
        <f t="shared" ref="L158:N158" si="30">SUM(L159:L175)</f>
        <v>154.44</v>
      </c>
      <c r="M158" s="34">
        <f t="shared" si="30"/>
        <v>0</v>
      </c>
      <c r="N158" s="34">
        <f t="shared" si="30"/>
        <v>46.35</v>
      </c>
      <c r="O158" s="16"/>
    </row>
    <row r="159" ht="30" customHeight="1" spans="1:15">
      <c r="A159" s="20">
        <v>1</v>
      </c>
      <c r="B159" s="40" t="s">
        <v>256</v>
      </c>
      <c r="C159" s="40"/>
      <c r="D159" s="21"/>
      <c r="E159" s="40" t="s">
        <v>257</v>
      </c>
      <c r="F159" s="40"/>
      <c r="G159" s="40"/>
      <c r="H159" s="40"/>
      <c r="I159" s="40"/>
      <c r="J159" s="40"/>
      <c r="K159" s="41" t="s">
        <v>44</v>
      </c>
      <c r="L159" s="42">
        <v>3.3</v>
      </c>
      <c r="M159" s="43"/>
      <c r="N159" s="42">
        <v>3.3</v>
      </c>
      <c r="O159" s="16"/>
    </row>
    <row r="160" ht="30" customHeight="1" spans="1:15">
      <c r="A160" s="20">
        <v>2</v>
      </c>
      <c r="B160" s="40" t="s">
        <v>258</v>
      </c>
      <c r="C160" s="40"/>
      <c r="D160" s="21"/>
      <c r="E160" s="40" t="s">
        <v>259</v>
      </c>
      <c r="F160" s="40"/>
      <c r="G160" s="40"/>
      <c r="H160" s="40"/>
      <c r="I160" s="40"/>
      <c r="J160" s="40"/>
      <c r="K160" s="41" t="s">
        <v>167</v>
      </c>
      <c r="L160" s="42">
        <v>12.92</v>
      </c>
      <c r="M160" s="35"/>
      <c r="N160" s="42">
        <v>2.8</v>
      </c>
      <c r="O160" s="16"/>
    </row>
    <row r="161" ht="30" customHeight="1" spans="1:15">
      <c r="A161" s="20">
        <v>3</v>
      </c>
      <c r="B161" s="40" t="s">
        <v>260</v>
      </c>
      <c r="C161" s="40"/>
      <c r="D161" s="21"/>
      <c r="E161" s="40" t="s">
        <v>261</v>
      </c>
      <c r="F161" s="40"/>
      <c r="G161" s="40"/>
      <c r="H161" s="40"/>
      <c r="I161" s="40"/>
      <c r="J161" s="40"/>
      <c r="K161" s="41" t="s">
        <v>262</v>
      </c>
      <c r="L161" s="42">
        <v>5.24</v>
      </c>
      <c r="M161" s="35"/>
      <c r="N161" s="42">
        <v>0.56</v>
      </c>
      <c r="O161" s="16"/>
    </row>
    <row r="162" ht="30" customHeight="1" spans="1:15">
      <c r="A162" s="20">
        <v>4</v>
      </c>
      <c r="B162" s="40" t="s">
        <v>263</v>
      </c>
      <c r="C162" s="40"/>
      <c r="D162" s="21"/>
      <c r="E162" s="40" t="s">
        <v>264</v>
      </c>
      <c r="F162" s="40"/>
      <c r="G162" s="40"/>
      <c r="H162" s="40"/>
      <c r="I162" s="40"/>
      <c r="J162" s="40"/>
      <c r="K162" s="41" t="s">
        <v>262</v>
      </c>
      <c r="L162" s="42">
        <v>9.98</v>
      </c>
      <c r="M162" s="35"/>
      <c r="N162" s="42">
        <v>0.3</v>
      </c>
      <c r="O162" s="16"/>
    </row>
    <row r="163" ht="30" customHeight="1" spans="1:15">
      <c r="A163" s="20">
        <v>5</v>
      </c>
      <c r="B163" s="40" t="s">
        <v>265</v>
      </c>
      <c r="C163" s="40"/>
      <c r="D163" s="21"/>
      <c r="E163" s="40" t="s">
        <v>266</v>
      </c>
      <c r="F163" s="40"/>
      <c r="G163" s="40"/>
      <c r="H163" s="40"/>
      <c r="I163" s="40"/>
      <c r="J163" s="40"/>
      <c r="K163" s="41" t="s">
        <v>267</v>
      </c>
      <c r="L163" s="42">
        <v>16.28</v>
      </c>
      <c r="M163" s="35"/>
      <c r="N163" s="42">
        <v>2.6</v>
      </c>
      <c r="O163" s="16"/>
    </row>
    <row r="164" ht="30" customHeight="1" spans="1:15">
      <c r="A164" s="20">
        <v>6</v>
      </c>
      <c r="B164" s="40" t="s">
        <v>268</v>
      </c>
      <c r="C164" s="40"/>
      <c r="D164" s="21"/>
      <c r="E164" s="40" t="s">
        <v>269</v>
      </c>
      <c r="F164" s="40"/>
      <c r="G164" s="40"/>
      <c r="H164" s="40"/>
      <c r="I164" s="40"/>
      <c r="J164" s="40"/>
      <c r="K164" s="41" t="s">
        <v>270</v>
      </c>
      <c r="L164" s="42">
        <v>1.42</v>
      </c>
      <c r="M164" s="35"/>
      <c r="N164" s="42">
        <v>1.42</v>
      </c>
      <c r="O164" s="16"/>
    </row>
    <row r="165" ht="30" customHeight="1" spans="1:15">
      <c r="A165" s="20">
        <v>7</v>
      </c>
      <c r="B165" s="40" t="s">
        <v>271</v>
      </c>
      <c r="C165" s="40"/>
      <c r="D165" s="21"/>
      <c r="E165" s="40" t="s">
        <v>272</v>
      </c>
      <c r="F165" s="40"/>
      <c r="G165" s="40"/>
      <c r="H165" s="40"/>
      <c r="I165" s="40"/>
      <c r="J165" s="40"/>
      <c r="K165" s="41" t="s">
        <v>273</v>
      </c>
      <c r="L165" s="42">
        <v>9.57</v>
      </c>
      <c r="M165" s="35"/>
      <c r="N165" s="42">
        <v>2.6</v>
      </c>
      <c r="O165" s="16"/>
    </row>
    <row r="166" ht="30" customHeight="1" spans="1:15">
      <c r="A166" s="20">
        <v>8</v>
      </c>
      <c r="B166" s="40" t="s">
        <v>274</v>
      </c>
      <c r="C166" s="40"/>
      <c r="D166" s="21"/>
      <c r="E166" s="40" t="s">
        <v>275</v>
      </c>
      <c r="F166" s="40"/>
      <c r="G166" s="40"/>
      <c r="H166" s="40"/>
      <c r="I166" s="40"/>
      <c r="J166" s="40"/>
      <c r="K166" s="41" t="s">
        <v>276</v>
      </c>
      <c r="L166" s="42">
        <v>18.76</v>
      </c>
      <c r="M166" s="35"/>
      <c r="N166" s="42">
        <v>3.8</v>
      </c>
      <c r="O166" s="16"/>
    </row>
    <row r="167" ht="30" customHeight="1" spans="1:15">
      <c r="A167" s="20">
        <v>9</v>
      </c>
      <c r="B167" s="40" t="s">
        <v>277</v>
      </c>
      <c r="C167" s="40"/>
      <c r="D167" s="21"/>
      <c r="E167" s="40" t="s">
        <v>278</v>
      </c>
      <c r="F167" s="40"/>
      <c r="G167" s="40"/>
      <c r="H167" s="40"/>
      <c r="I167" s="40"/>
      <c r="J167" s="40"/>
      <c r="K167" s="41" t="s">
        <v>279</v>
      </c>
      <c r="L167" s="42">
        <v>0.91</v>
      </c>
      <c r="M167" s="35"/>
      <c r="N167" s="42">
        <v>0.91</v>
      </c>
      <c r="O167" s="16"/>
    </row>
    <row r="168" ht="30" customHeight="1" spans="1:15">
      <c r="A168" s="20">
        <v>10</v>
      </c>
      <c r="B168" s="40" t="s">
        <v>280</v>
      </c>
      <c r="C168" s="40"/>
      <c r="D168" s="21"/>
      <c r="E168" s="40" t="s">
        <v>281</v>
      </c>
      <c r="F168" s="40"/>
      <c r="G168" s="40"/>
      <c r="H168" s="40"/>
      <c r="I168" s="40"/>
      <c r="J168" s="40"/>
      <c r="K168" s="41" t="s">
        <v>35</v>
      </c>
      <c r="L168" s="42">
        <v>0.8</v>
      </c>
      <c r="M168" s="35"/>
      <c r="N168" s="42">
        <v>0.8</v>
      </c>
      <c r="O168" s="16"/>
    </row>
    <row r="169" ht="48" customHeight="1" spans="1:15">
      <c r="A169" s="20">
        <v>11</v>
      </c>
      <c r="B169" s="40" t="s">
        <v>282</v>
      </c>
      <c r="C169" s="40"/>
      <c r="D169" s="21"/>
      <c r="E169" s="40" t="s">
        <v>283</v>
      </c>
      <c r="F169" s="40"/>
      <c r="G169" s="40"/>
      <c r="H169" s="40"/>
      <c r="I169" s="40"/>
      <c r="J169" s="40"/>
      <c r="K169" s="41" t="s">
        <v>276</v>
      </c>
      <c r="L169" s="42">
        <v>7.42</v>
      </c>
      <c r="M169" s="35"/>
      <c r="N169" s="42">
        <v>4.6</v>
      </c>
      <c r="O169" s="16"/>
    </row>
    <row r="170" ht="44" customHeight="1" spans="1:15">
      <c r="A170" s="20">
        <v>12</v>
      </c>
      <c r="B170" s="40" t="s">
        <v>284</v>
      </c>
      <c r="C170" s="40"/>
      <c r="D170" s="21"/>
      <c r="E170" s="40" t="s">
        <v>285</v>
      </c>
      <c r="F170" s="40"/>
      <c r="G170" s="40"/>
      <c r="H170" s="40"/>
      <c r="I170" s="40"/>
      <c r="J170" s="40"/>
      <c r="K170" s="41" t="s">
        <v>286</v>
      </c>
      <c r="L170" s="42">
        <v>2</v>
      </c>
      <c r="M170" s="35"/>
      <c r="N170" s="42">
        <v>1.6</v>
      </c>
      <c r="O170" s="16"/>
    </row>
    <row r="171" ht="30" customHeight="1" spans="1:15">
      <c r="A171" s="20">
        <v>13</v>
      </c>
      <c r="B171" s="40" t="s">
        <v>287</v>
      </c>
      <c r="C171" s="40"/>
      <c r="D171" s="21"/>
      <c r="E171" s="40" t="s">
        <v>288</v>
      </c>
      <c r="F171" s="40"/>
      <c r="G171" s="40"/>
      <c r="H171" s="40"/>
      <c r="I171" s="40"/>
      <c r="J171" s="40"/>
      <c r="K171" s="41" t="s">
        <v>289</v>
      </c>
      <c r="L171" s="42">
        <v>9.84</v>
      </c>
      <c r="M171" s="35"/>
      <c r="N171" s="42">
        <v>3.26</v>
      </c>
      <c r="O171" s="16"/>
    </row>
    <row r="172" ht="55" customHeight="1" spans="1:15">
      <c r="A172" s="20">
        <v>14</v>
      </c>
      <c r="B172" s="40" t="s">
        <v>290</v>
      </c>
      <c r="C172" s="40"/>
      <c r="D172" s="21"/>
      <c r="E172" s="40" t="s">
        <v>291</v>
      </c>
      <c r="F172" s="40"/>
      <c r="G172" s="40"/>
      <c r="H172" s="40"/>
      <c r="I172" s="40"/>
      <c r="J172" s="40"/>
      <c r="K172" s="41" t="s">
        <v>292</v>
      </c>
      <c r="L172" s="42">
        <v>10</v>
      </c>
      <c r="M172" s="35"/>
      <c r="N172" s="42">
        <v>10</v>
      </c>
      <c r="O172" s="16"/>
    </row>
    <row r="173" ht="30" customHeight="1" spans="1:15">
      <c r="A173" s="20">
        <v>15</v>
      </c>
      <c r="B173" s="40" t="s">
        <v>293</v>
      </c>
      <c r="C173" s="40"/>
      <c r="D173" s="21"/>
      <c r="E173" s="40" t="s">
        <v>294</v>
      </c>
      <c r="F173" s="40"/>
      <c r="G173" s="40"/>
      <c r="H173" s="40"/>
      <c r="I173" s="40"/>
      <c r="J173" s="40"/>
      <c r="K173" s="41" t="s">
        <v>295</v>
      </c>
      <c r="L173" s="42">
        <v>15.7</v>
      </c>
      <c r="M173" s="35"/>
      <c r="N173" s="42">
        <v>1.2</v>
      </c>
      <c r="O173" s="16"/>
    </row>
    <row r="174" ht="50" customHeight="1" spans="1:15">
      <c r="A174" s="20">
        <v>16</v>
      </c>
      <c r="B174" s="40" t="s">
        <v>296</v>
      </c>
      <c r="C174" s="40"/>
      <c r="D174" s="21"/>
      <c r="E174" s="40" t="s">
        <v>297</v>
      </c>
      <c r="F174" s="40"/>
      <c r="G174" s="40"/>
      <c r="H174" s="40"/>
      <c r="I174" s="40"/>
      <c r="J174" s="40"/>
      <c r="K174" s="41" t="s">
        <v>26</v>
      </c>
      <c r="L174" s="42">
        <v>4.3</v>
      </c>
      <c r="M174" s="35"/>
      <c r="N174" s="42">
        <v>4.3</v>
      </c>
      <c r="O174" s="16"/>
    </row>
    <row r="175" ht="30" customHeight="1" spans="1:15">
      <c r="A175" s="20">
        <v>17</v>
      </c>
      <c r="B175" s="40" t="s">
        <v>298</v>
      </c>
      <c r="C175" s="40"/>
      <c r="D175" s="21"/>
      <c r="E175" s="40" t="s">
        <v>299</v>
      </c>
      <c r="F175" s="40"/>
      <c r="G175" s="40"/>
      <c r="H175" s="40"/>
      <c r="I175" s="40"/>
      <c r="J175" s="40"/>
      <c r="K175" s="41" t="s">
        <v>300</v>
      </c>
      <c r="L175" s="42">
        <v>26</v>
      </c>
      <c r="M175" s="35"/>
      <c r="N175" s="42">
        <v>2.3</v>
      </c>
      <c r="O175" s="16"/>
    </row>
    <row r="176" ht="30" customHeight="1" spans="1:15">
      <c r="A176" s="11" t="s">
        <v>301</v>
      </c>
      <c r="B176" s="12"/>
      <c r="C176" s="11"/>
      <c r="D176" s="15">
        <f>D177+D183+D203+D207</f>
        <v>30</v>
      </c>
      <c r="E176" s="16"/>
      <c r="F176" s="16"/>
      <c r="G176" s="16"/>
      <c r="H176" s="16"/>
      <c r="I176" s="16"/>
      <c r="J176" s="16"/>
      <c r="K176" s="15"/>
      <c r="L176" s="32">
        <f t="shared" ref="L176:N176" si="31">L177+L183+L203+L207</f>
        <v>78</v>
      </c>
      <c r="M176" s="32">
        <f t="shared" si="31"/>
        <v>0</v>
      </c>
      <c r="N176" s="32">
        <f t="shared" si="31"/>
        <v>78</v>
      </c>
      <c r="O176" s="16"/>
    </row>
    <row r="177" ht="30" customHeight="1" spans="1:15">
      <c r="A177" s="11" t="s">
        <v>13</v>
      </c>
      <c r="B177" s="11" t="s">
        <v>14</v>
      </c>
      <c r="C177" s="11"/>
      <c r="D177" s="15">
        <v>5</v>
      </c>
      <c r="E177" s="16"/>
      <c r="F177" s="16"/>
      <c r="G177" s="16"/>
      <c r="H177" s="16"/>
      <c r="I177" s="16"/>
      <c r="J177" s="16"/>
      <c r="K177" s="15"/>
      <c r="L177" s="34">
        <f t="shared" ref="L177:N177" si="32">SUM(L178:L182)</f>
        <v>20</v>
      </c>
      <c r="M177" s="34">
        <f t="shared" si="32"/>
        <v>0</v>
      </c>
      <c r="N177" s="34">
        <f t="shared" si="32"/>
        <v>20</v>
      </c>
      <c r="O177" s="16"/>
    </row>
    <row r="178" ht="44" customHeight="1" spans="1:15">
      <c r="A178" s="20">
        <v>1</v>
      </c>
      <c r="B178" s="19" t="s">
        <v>302</v>
      </c>
      <c r="C178" s="21"/>
      <c r="D178" s="21"/>
      <c r="E178" s="19" t="s">
        <v>303</v>
      </c>
      <c r="F178" s="16"/>
      <c r="G178" s="16"/>
      <c r="H178" s="16"/>
      <c r="I178" s="16"/>
      <c r="J178" s="16"/>
      <c r="K178" s="21" t="s">
        <v>26</v>
      </c>
      <c r="L178" s="34">
        <v>8</v>
      </c>
      <c r="M178" s="35"/>
      <c r="N178" s="34">
        <v>8</v>
      </c>
      <c r="O178" s="16"/>
    </row>
    <row r="179" ht="30" customHeight="1" spans="1:15">
      <c r="A179" s="20">
        <v>2</v>
      </c>
      <c r="B179" s="19" t="s">
        <v>304</v>
      </c>
      <c r="C179" s="21"/>
      <c r="D179" s="21"/>
      <c r="E179" s="19" t="s">
        <v>305</v>
      </c>
      <c r="F179" s="16"/>
      <c r="G179" s="16"/>
      <c r="H179" s="16"/>
      <c r="I179" s="16"/>
      <c r="J179" s="16"/>
      <c r="K179" s="21" t="s">
        <v>26</v>
      </c>
      <c r="L179" s="34">
        <v>5</v>
      </c>
      <c r="M179" s="35"/>
      <c r="N179" s="34">
        <v>5</v>
      </c>
      <c r="O179" s="16"/>
    </row>
    <row r="180" ht="55" customHeight="1" spans="1:15">
      <c r="A180" s="20">
        <v>3</v>
      </c>
      <c r="B180" s="19" t="s">
        <v>306</v>
      </c>
      <c r="C180" s="21"/>
      <c r="D180" s="21"/>
      <c r="E180" s="19" t="s">
        <v>307</v>
      </c>
      <c r="F180" s="19"/>
      <c r="G180" s="19"/>
      <c r="H180" s="19"/>
      <c r="I180" s="19"/>
      <c r="J180" s="19"/>
      <c r="K180" s="21" t="s">
        <v>26</v>
      </c>
      <c r="L180" s="34">
        <v>3</v>
      </c>
      <c r="M180" s="35"/>
      <c r="N180" s="34">
        <v>3</v>
      </c>
      <c r="O180" s="16"/>
    </row>
    <row r="181" ht="45" customHeight="1" spans="1:15">
      <c r="A181" s="20">
        <v>4</v>
      </c>
      <c r="B181" s="19" t="s">
        <v>308</v>
      </c>
      <c r="C181" s="21"/>
      <c r="D181" s="21"/>
      <c r="E181" s="19" t="s">
        <v>309</v>
      </c>
      <c r="F181" s="16"/>
      <c r="G181" s="16"/>
      <c r="H181" s="16"/>
      <c r="I181" s="16"/>
      <c r="J181" s="16"/>
      <c r="K181" s="21" t="s">
        <v>26</v>
      </c>
      <c r="L181" s="34">
        <v>2</v>
      </c>
      <c r="M181" s="35"/>
      <c r="N181" s="34">
        <v>2</v>
      </c>
      <c r="O181" s="16"/>
    </row>
    <row r="182" ht="30" customHeight="1" spans="1:15">
      <c r="A182" s="20">
        <v>5</v>
      </c>
      <c r="B182" s="19" t="s">
        <v>310</v>
      </c>
      <c r="C182" s="21"/>
      <c r="D182" s="21"/>
      <c r="E182" s="19" t="s">
        <v>311</v>
      </c>
      <c r="F182" s="19"/>
      <c r="G182" s="19"/>
      <c r="H182" s="19"/>
      <c r="I182" s="19"/>
      <c r="J182" s="19"/>
      <c r="K182" s="21" t="s">
        <v>26</v>
      </c>
      <c r="L182" s="34">
        <v>2</v>
      </c>
      <c r="M182" s="35"/>
      <c r="N182" s="34">
        <v>2</v>
      </c>
      <c r="O182" s="16"/>
    </row>
    <row r="183" ht="30" customHeight="1" spans="1:15">
      <c r="A183" s="11" t="s">
        <v>15</v>
      </c>
      <c r="B183" s="11" t="s">
        <v>16</v>
      </c>
      <c r="C183" s="17"/>
      <c r="D183" s="15">
        <v>19</v>
      </c>
      <c r="E183" s="16"/>
      <c r="F183" s="16"/>
      <c r="G183" s="16"/>
      <c r="H183" s="16"/>
      <c r="I183" s="16"/>
      <c r="J183" s="16"/>
      <c r="K183" s="15"/>
      <c r="L183" s="34">
        <f t="shared" ref="L183:N183" si="33">SUM(L184:L202)</f>
        <v>44</v>
      </c>
      <c r="M183" s="34">
        <f t="shared" si="33"/>
        <v>0</v>
      </c>
      <c r="N183" s="34">
        <f t="shared" si="33"/>
        <v>44</v>
      </c>
      <c r="O183" s="16"/>
    </row>
    <row r="184" ht="45" customHeight="1" spans="1:15">
      <c r="A184" s="20">
        <v>1</v>
      </c>
      <c r="B184" s="19" t="s">
        <v>312</v>
      </c>
      <c r="C184" s="21"/>
      <c r="D184" s="21"/>
      <c r="E184" s="19" t="s">
        <v>313</v>
      </c>
      <c r="F184" s="16"/>
      <c r="G184" s="16"/>
      <c r="H184" s="16"/>
      <c r="I184" s="16"/>
      <c r="J184" s="16"/>
      <c r="K184" s="21" t="s">
        <v>26</v>
      </c>
      <c r="L184" s="34">
        <v>9.6</v>
      </c>
      <c r="M184" s="35"/>
      <c r="N184" s="34">
        <v>9.6</v>
      </c>
      <c r="O184" s="16"/>
    </row>
    <row r="185" ht="30" customHeight="1" spans="1:15">
      <c r="A185" s="20">
        <v>2</v>
      </c>
      <c r="B185" s="19" t="s">
        <v>314</v>
      </c>
      <c r="C185" s="21"/>
      <c r="D185" s="21"/>
      <c r="E185" s="19" t="s">
        <v>315</v>
      </c>
      <c r="F185" s="16"/>
      <c r="G185" s="16"/>
      <c r="H185" s="16"/>
      <c r="I185" s="16"/>
      <c r="J185" s="16"/>
      <c r="K185" s="21" t="s">
        <v>26</v>
      </c>
      <c r="L185" s="34">
        <v>5</v>
      </c>
      <c r="M185" s="35"/>
      <c r="N185" s="34">
        <v>5</v>
      </c>
      <c r="O185" s="16"/>
    </row>
    <row r="186" ht="30" customHeight="1" spans="1:15">
      <c r="A186" s="20">
        <v>3</v>
      </c>
      <c r="B186" s="19" t="s">
        <v>316</v>
      </c>
      <c r="C186" s="21"/>
      <c r="D186" s="21"/>
      <c r="E186" s="19" t="s">
        <v>317</v>
      </c>
      <c r="F186" s="16"/>
      <c r="G186" s="16"/>
      <c r="H186" s="16"/>
      <c r="I186" s="16"/>
      <c r="J186" s="16"/>
      <c r="K186" s="21" t="s">
        <v>26</v>
      </c>
      <c r="L186" s="34">
        <v>10</v>
      </c>
      <c r="M186" s="35"/>
      <c r="N186" s="34">
        <v>10</v>
      </c>
      <c r="O186" s="16"/>
    </row>
    <row r="187" ht="30" customHeight="1" spans="1:15">
      <c r="A187" s="20">
        <v>4</v>
      </c>
      <c r="B187" s="19" t="s">
        <v>318</v>
      </c>
      <c r="C187" s="21"/>
      <c r="D187" s="21"/>
      <c r="E187" s="19" t="s">
        <v>319</v>
      </c>
      <c r="F187" s="16"/>
      <c r="G187" s="16"/>
      <c r="H187" s="16"/>
      <c r="I187" s="16"/>
      <c r="J187" s="16"/>
      <c r="K187" s="21" t="s">
        <v>26</v>
      </c>
      <c r="L187" s="34">
        <v>1</v>
      </c>
      <c r="M187" s="35"/>
      <c r="N187" s="34">
        <v>1</v>
      </c>
      <c r="O187" s="16"/>
    </row>
    <row r="188" ht="30" customHeight="1" spans="1:15">
      <c r="A188" s="20">
        <v>5</v>
      </c>
      <c r="B188" s="19" t="s">
        <v>320</v>
      </c>
      <c r="C188" s="21"/>
      <c r="D188" s="21"/>
      <c r="E188" s="19" t="s">
        <v>321</v>
      </c>
      <c r="F188" s="19"/>
      <c r="G188" s="19"/>
      <c r="H188" s="19"/>
      <c r="I188" s="19"/>
      <c r="J188" s="19"/>
      <c r="K188" s="21" t="s">
        <v>26</v>
      </c>
      <c r="L188" s="34">
        <v>4</v>
      </c>
      <c r="M188" s="35"/>
      <c r="N188" s="34">
        <v>4</v>
      </c>
      <c r="O188" s="16"/>
    </row>
    <row r="189" ht="30" customHeight="1" spans="1:15">
      <c r="A189" s="20">
        <v>6</v>
      </c>
      <c r="B189" s="19" t="s">
        <v>322</v>
      </c>
      <c r="C189" s="21"/>
      <c r="D189" s="21"/>
      <c r="E189" s="19" t="s">
        <v>323</v>
      </c>
      <c r="F189" s="16"/>
      <c r="G189" s="16"/>
      <c r="H189" s="16"/>
      <c r="I189" s="16"/>
      <c r="J189" s="16"/>
      <c r="K189" s="21" t="s">
        <v>26</v>
      </c>
      <c r="L189" s="34">
        <v>0.5</v>
      </c>
      <c r="M189" s="35"/>
      <c r="N189" s="34">
        <v>0.5</v>
      </c>
      <c r="O189" s="16"/>
    </row>
    <row r="190" ht="30" customHeight="1" spans="1:15">
      <c r="A190" s="20">
        <v>7</v>
      </c>
      <c r="B190" s="19" t="s">
        <v>324</v>
      </c>
      <c r="C190" s="21"/>
      <c r="D190" s="21"/>
      <c r="E190" s="19" t="s">
        <v>325</v>
      </c>
      <c r="F190" s="16"/>
      <c r="G190" s="16"/>
      <c r="H190" s="16"/>
      <c r="I190" s="16"/>
      <c r="J190" s="16"/>
      <c r="K190" s="21" t="s">
        <v>26</v>
      </c>
      <c r="L190" s="34">
        <v>0.5</v>
      </c>
      <c r="M190" s="35"/>
      <c r="N190" s="34">
        <v>0.5</v>
      </c>
      <c r="O190" s="16"/>
    </row>
    <row r="191" ht="30" customHeight="1" spans="1:15">
      <c r="A191" s="20">
        <v>8</v>
      </c>
      <c r="B191" s="19" t="s">
        <v>326</v>
      </c>
      <c r="C191" s="21"/>
      <c r="D191" s="21"/>
      <c r="E191" s="19" t="s">
        <v>327</v>
      </c>
      <c r="F191" s="19"/>
      <c r="G191" s="19"/>
      <c r="H191" s="19"/>
      <c r="I191" s="19"/>
      <c r="J191" s="19"/>
      <c r="K191" s="21" t="s">
        <v>26</v>
      </c>
      <c r="L191" s="34">
        <v>1</v>
      </c>
      <c r="M191" s="35"/>
      <c r="N191" s="34">
        <v>1</v>
      </c>
      <c r="O191" s="16"/>
    </row>
    <row r="192" ht="30" customHeight="1" spans="1:15">
      <c r="A192" s="20">
        <v>9</v>
      </c>
      <c r="B192" s="19" t="s">
        <v>328</v>
      </c>
      <c r="C192" s="21"/>
      <c r="D192" s="21"/>
      <c r="E192" s="19" t="s">
        <v>329</v>
      </c>
      <c r="F192" s="19"/>
      <c r="G192" s="19"/>
      <c r="H192" s="19"/>
      <c r="I192" s="19"/>
      <c r="J192" s="19"/>
      <c r="K192" s="21" t="s">
        <v>26</v>
      </c>
      <c r="L192" s="34">
        <v>0.7</v>
      </c>
      <c r="M192" s="35"/>
      <c r="N192" s="34">
        <v>0.7</v>
      </c>
      <c r="O192" s="16"/>
    </row>
    <row r="193" ht="30" customHeight="1" spans="1:15">
      <c r="A193" s="20">
        <v>10</v>
      </c>
      <c r="B193" s="19" t="s">
        <v>330</v>
      </c>
      <c r="C193" s="21"/>
      <c r="D193" s="21"/>
      <c r="E193" s="19" t="s">
        <v>331</v>
      </c>
      <c r="F193" s="16"/>
      <c r="G193" s="16"/>
      <c r="H193" s="16"/>
      <c r="I193" s="16"/>
      <c r="J193" s="16"/>
      <c r="K193" s="21" t="s">
        <v>26</v>
      </c>
      <c r="L193" s="34">
        <v>1</v>
      </c>
      <c r="M193" s="35"/>
      <c r="N193" s="34">
        <v>1</v>
      </c>
      <c r="O193" s="16"/>
    </row>
    <row r="194" ht="30" customHeight="1" spans="1:15">
      <c r="A194" s="20">
        <v>11</v>
      </c>
      <c r="B194" s="19" t="s">
        <v>332</v>
      </c>
      <c r="C194" s="21"/>
      <c r="D194" s="21"/>
      <c r="E194" s="19" t="s">
        <v>333</v>
      </c>
      <c r="F194" s="16"/>
      <c r="G194" s="16"/>
      <c r="H194" s="16"/>
      <c r="I194" s="16"/>
      <c r="J194" s="16"/>
      <c r="K194" s="21" t="s">
        <v>26</v>
      </c>
      <c r="L194" s="34">
        <v>2</v>
      </c>
      <c r="M194" s="35"/>
      <c r="N194" s="34">
        <v>2</v>
      </c>
      <c r="O194" s="16"/>
    </row>
    <row r="195" ht="30" customHeight="1" spans="1:15">
      <c r="A195" s="20">
        <v>12</v>
      </c>
      <c r="B195" s="19" t="s">
        <v>334</v>
      </c>
      <c r="C195" s="21"/>
      <c r="D195" s="21"/>
      <c r="E195" s="19" t="s">
        <v>335</v>
      </c>
      <c r="F195" s="19"/>
      <c r="G195" s="19"/>
      <c r="H195" s="19"/>
      <c r="I195" s="19"/>
      <c r="J195" s="19"/>
      <c r="K195" s="21" t="s">
        <v>26</v>
      </c>
      <c r="L195" s="34">
        <v>0.6</v>
      </c>
      <c r="M195" s="35"/>
      <c r="N195" s="34">
        <v>0.6</v>
      </c>
      <c r="O195" s="16"/>
    </row>
    <row r="196" ht="30" customHeight="1" spans="1:15">
      <c r="A196" s="20">
        <v>13</v>
      </c>
      <c r="B196" s="19" t="s">
        <v>336</v>
      </c>
      <c r="C196" s="21"/>
      <c r="D196" s="21"/>
      <c r="E196" s="19" t="s">
        <v>337</v>
      </c>
      <c r="F196" s="19"/>
      <c r="G196" s="19"/>
      <c r="H196" s="19"/>
      <c r="I196" s="19"/>
      <c r="J196" s="19"/>
      <c r="K196" s="21" t="s">
        <v>26</v>
      </c>
      <c r="L196" s="34">
        <v>0.5</v>
      </c>
      <c r="M196" s="35"/>
      <c r="N196" s="34">
        <v>0.5</v>
      </c>
      <c r="O196" s="16"/>
    </row>
    <row r="197" ht="30" customHeight="1" spans="1:15">
      <c r="A197" s="20">
        <v>14</v>
      </c>
      <c r="B197" s="19" t="s">
        <v>338</v>
      </c>
      <c r="C197" s="21"/>
      <c r="D197" s="21"/>
      <c r="E197" s="19" t="s">
        <v>339</v>
      </c>
      <c r="F197" s="16"/>
      <c r="G197" s="16"/>
      <c r="H197" s="16"/>
      <c r="I197" s="16"/>
      <c r="J197" s="16"/>
      <c r="K197" s="21" t="s">
        <v>26</v>
      </c>
      <c r="L197" s="34">
        <v>1.5</v>
      </c>
      <c r="M197" s="35"/>
      <c r="N197" s="34">
        <v>1.5</v>
      </c>
      <c r="O197" s="16"/>
    </row>
    <row r="198" ht="30" customHeight="1" spans="1:15">
      <c r="A198" s="20">
        <v>15</v>
      </c>
      <c r="B198" s="19" t="s">
        <v>340</v>
      </c>
      <c r="C198" s="21"/>
      <c r="D198" s="21"/>
      <c r="E198" s="19" t="s">
        <v>341</v>
      </c>
      <c r="F198" s="16"/>
      <c r="G198" s="16"/>
      <c r="H198" s="16"/>
      <c r="I198" s="16"/>
      <c r="J198" s="16"/>
      <c r="K198" s="21" t="s">
        <v>26</v>
      </c>
      <c r="L198" s="34">
        <v>2</v>
      </c>
      <c r="M198" s="35"/>
      <c r="N198" s="34">
        <v>2</v>
      </c>
      <c r="O198" s="16"/>
    </row>
    <row r="199" ht="30" customHeight="1" spans="1:15">
      <c r="A199" s="20">
        <v>16</v>
      </c>
      <c r="B199" s="19" t="s">
        <v>342</v>
      </c>
      <c r="C199" s="21"/>
      <c r="D199" s="21"/>
      <c r="E199" s="19" t="s">
        <v>343</v>
      </c>
      <c r="F199" s="16"/>
      <c r="G199" s="16"/>
      <c r="H199" s="16"/>
      <c r="I199" s="16"/>
      <c r="J199" s="16"/>
      <c r="K199" s="21" t="s">
        <v>26</v>
      </c>
      <c r="L199" s="34">
        <v>0.5</v>
      </c>
      <c r="M199" s="35"/>
      <c r="N199" s="34">
        <v>0.5</v>
      </c>
      <c r="O199" s="16"/>
    </row>
    <row r="200" ht="30" customHeight="1" spans="1:15">
      <c r="A200" s="20">
        <v>17</v>
      </c>
      <c r="B200" s="19" t="s">
        <v>344</v>
      </c>
      <c r="C200" s="21"/>
      <c r="D200" s="21"/>
      <c r="E200" s="19" t="s">
        <v>345</v>
      </c>
      <c r="F200" s="16"/>
      <c r="G200" s="16"/>
      <c r="H200" s="16"/>
      <c r="I200" s="16"/>
      <c r="J200" s="16"/>
      <c r="K200" s="21" t="s">
        <v>26</v>
      </c>
      <c r="L200" s="34">
        <v>0.8</v>
      </c>
      <c r="M200" s="35"/>
      <c r="N200" s="34">
        <v>0.8</v>
      </c>
      <c r="O200" s="16"/>
    </row>
    <row r="201" ht="30" customHeight="1" spans="1:15">
      <c r="A201" s="20">
        <v>18</v>
      </c>
      <c r="B201" s="19" t="s">
        <v>346</v>
      </c>
      <c r="C201" s="21"/>
      <c r="D201" s="21"/>
      <c r="E201" s="19" t="s">
        <v>347</v>
      </c>
      <c r="F201" s="16"/>
      <c r="G201" s="16"/>
      <c r="H201" s="16"/>
      <c r="I201" s="16"/>
      <c r="J201" s="16"/>
      <c r="K201" s="21" t="s">
        <v>26</v>
      </c>
      <c r="L201" s="34">
        <v>2</v>
      </c>
      <c r="M201" s="35"/>
      <c r="N201" s="34">
        <v>2</v>
      </c>
      <c r="O201" s="16"/>
    </row>
    <row r="202" ht="30" customHeight="1" spans="1:15">
      <c r="A202" s="20">
        <v>19</v>
      </c>
      <c r="B202" s="19" t="s">
        <v>348</v>
      </c>
      <c r="C202" s="21"/>
      <c r="D202" s="21"/>
      <c r="E202" s="19" t="s">
        <v>349</v>
      </c>
      <c r="F202" s="19"/>
      <c r="G202" s="19"/>
      <c r="H202" s="19"/>
      <c r="I202" s="19"/>
      <c r="J202" s="19"/>
      <c r="K202" s="21" t="s">
        <v>26</v>
      </c>
      <c r="L202" s="34">
        <v>0.8</v>
      </c>
      <c r="M202" s="35"/>
      <c r="N202" s="34">
        <v>0.8</v>
      </c>
      <c r="O202" s="16"/>
    </row>
    <row r="203" ht="30" customHeight="1" spans="1:15">
      <c r="A203" s="11" t="s">
        <v>17</v>
      </c>
      <c r="B203" s="11" t="s">
        <v>18</v>
      </c>
      <c r="C203" s="17"/>
      <c r="D203" s="15">
        <v>3</v>
      </c>
      <c r="E203" s="16"/>
      <c r="F203" s="16"/>
      <c r="G203" s="16"/>
      <c r="H203" s="16"/>
      <c r="I203" s="16"/>
      <c r="J203" s="16"/>
      <c r="K203" s="15"/>
      <c r="L203" s="34">
        <f t="shared" ref="L203:N203" si="34">SUM(L204:L206)</f>
        <v>5.5</v>
      </c>
      <c r="M203" s="34">
        <f t="shared" si="34"/>
        <v>0</v>
      </c>
      <c r="N203" s="34">
        <f t="shared" si="34"/>
        <v>5.5</v>
      </c>
      <c r="O203" s="16"/>
    </row>
    <row r="204" ht="30" customHeight="1" spans="1:15">
      <c r="A204" s="20">
        <v>1</v>
      </c>
      <c r="B204" s="19" t="s">
        <v>350</v>
      </c>
      <c r="C204" s="21"/>
      <c r="D204" s="21"/>
      <c r="E204" s="19" t="s">
        <v>351</v>
      </c>
      <c r="F204" s="16"/>
      <c r="G204" s="16"/>
      <c r="H204" s="16"/>
      <c r="I204" s="16"/>
      <c r="J204" s="16"/>
      <c r="K204" s="21" t="s">
        <v>26</v>
      </c>
      <c r="L204" s="34">
        <v>4</v>
      </c>
      <c r="M204" s="35"/>
      <c r="N204" s="34">
        <v>4</v>
      </c>
      <c r="O204" s="16"/>
    </row>
    <row r="205" ht="30" customHeight="1" spans="1:15">
      <c r="A205" s="20">
        <v>2</v>
      </c>
      <c r="B205" s="19" t="s">
        <v>352</v>
      </c>
      <c r="C205" s="21"/>
      <c r="D205" s="21"/>
      <c r="E205" s="19" t="s">
        <v>353</v>
      </c>
      <c r="F205" s="19"/>
      <c r="G205" s="19"/>
      <c r="H205" s="19"/>
      <c r="I205" s="19"/>
      <c r="J205" s="19"/>
      <c r="K205" s="21" t="s">
        <v>26</v>
      </c>
      <c r="L205" s="34">
        <v>0.5</v>
      </c>
      <c r="M205" s="35"/>
      <c r="N205" s="34">
        <v>0.5</v>
      </c>
      <c r="O205" s="16"/>
    </row>
    <row r="206" ht="30" customHeight="1" spans="1:15">
      <c r="A206" s="20">
        <v>3</v>
      </c>
      <c r="B206" s="19" t="s">
        <v>354</v>
      </c>
      <c r="C206" s="21"/>
      <c r="D206" s="21"/>
      <c r="E206" s="19" t="s">
        <v>355</v>
      </c>
      <c r="F206" s="19"/>
      <c r="G206" s="19"/>
      <c r="H206" s="19"/>
      <c r="I206" s="19"/>
      <c r="J206" s="19"/>
      <c r="K206" s="21" t="s">
        <v>26</v>
      </c>
      <c r="L206" s="34">
        <v>1</v>
      </c>
      <c r="M206" s="35"/>
      <c r="N206" s="34">
        <v>1</v>
      </c>
      <c r="O206" s="16"/>
    </row>
    <row r="207" ht="30" customHeight="1" spans="1:15">
      <c r="A207" s="11" t="s">
        <v>19</v>
      </c>
      <c r="B207" s="11" t="s">
        <v>20</v>
      </c>
      <c r="C207" s="17"/>
      <c r="D207" s="21">
        <v>3</v>
      </c>
      <c r="E207" s="22"/>
      <c r="F207" s="23"/>
      <c r="G207" s="23"/>
      <c r="H207" s="23"/>
      <c r="I207" s="23"/>
      <c r="J207" s="36"/>
      <c r="K207" s="21"/>
      <c r="L207" s="34">
        <f t="shared" ref="L207:N207" si="35">SUM(L208:L210)</f>
        <v>8.5</v>
      </c>
      <c r="M207" s="34">
        <f t="shared" si="35"/>
        <v>0</v>
      </c>
      <c r="N207" s="34">
        <f t="shared" si="35"/>
        <v>8.5</v>
      </c>
      <c r="O207" s="16"/>
    </row>
    <row r="208" ht="50" customHeight="1" spans="1:15">
      <c r="A208" s="20">
        <v>1</v>
      </c>
      <c r="B208" s="19" t="s">
        <v>356</v>
      </c>
      <c r="C208" s="19"/>
      <c r="D208" s="21"/>
      <c r="E208" s="19" t="s">
        <v>357</v>
      </c>
      <c r="F208" s="19"/>
      <c r="G208" s="19"/>
      <c r="H208" s="19"/>
      <c r="I208" s="19"/>
      <c r="J208" s="19"/>
      <c r="K208" s="21" t="s">
        <v>26</v>
      </c>
      <c r="L208" s="42">
        <v>2.5</v>
      </c>
      <c r="M208" s="35"/>
      <c r="N208" s="42">
        <v>2.5</v>
      </c>
      <c r="O208" s="16"/>
    </row>
    <row r="209" ht="46" customHeight="1" spans="1:15">
      <c r="A209" s="20">
        <v>2</v>
      </c>
      <c r="B209" s="19" t="s">
        <v>358</v>
      </c>
      <c r="C209" s="19"/>
      <c r="D209" s="21"/>
      <c r="E209" s="19" t="s">
        <v>359</v>
      </c>
      <c r="F209" s="19"/>
      <c r="G209" s="19"/>
      <c r="H209" s="19"/>
      <c r="I209" s="19"/>
      <c r="J209" s="19"/>
      <c r="K209" s="21" t="s">
        <v>26</v>
      </c>
      <c r="L209" s="42">
        <v>3.2</v>
      </c>
      <c r="M209" s="35"/>
      <c r="N209" s="42">
        <v>3.2</v>
      </c>
      <c r="O209" s="16"/>
    </row>
    <row r="210" ht="72" customHeight="1" spans="1:15">
      <c r="A210" s="20">
        <v>3</v>
      </c>
      <c r="B210" s="19" t="s">
        <v>360</v>
      </c>
      <c r="C210" s="19"/>
      <c r="D210" s="21"/>
      <c r="E210" s="19" t="s">
        <v>361</v>
      </c>
      <c r="F210" s="19"/>
      <c r="G210" s="19"/>
      <c r="H210" s="19"/>
      <c r="I210" s="19"/>
      <c r="J210" s="19"/>
      <c r="K210" s="21" t="s">
        <v>26</v>
      </c>
      <c r="L210" s="42">
        <v>2.8</v>
      </c>
      <c r="M210" s="35"/>
      <c r="N210" s="42">
        <v>2.8</v>
      </c>
      <c r="O210" s="16"/>
    </row>
    <row r="211" ht="30" customHeight="1" spans="1:15">
      <c r="A211" s="11" t="s">
        <v>362</v>
      </c>
      <c r="B211" s="12"/>
      <c r="C211" s="11"/>
      <c r="D211" s="15">
        <f>D212+D219+D224+D228+D232</f>
        <v>17</v>
      </c>
      <c r="E211" s="16"/>
      <c r="F211" s="16"/>
      <c r="G211" s="16"/>
      <c r="H211" s="16"/>
      <c r="I211" s="16"/>
      <c r="J211" s="16"/>
      <c r="K211" s="15"/>
      <c r="L211" s="32">
        <f t="shared" ref="L211:N211" si="36">L212+L219+L224+L228+L232</f>
        <v>169.43</v>
      </c>
      <c r="M211" s="32">
        <f t="shared" si="36"/>
        <v>0</v>
      </c>
      <c r="N211" s="32">
        <f t="shared" si="36"/>
        <v>165.5</v>
      </c>
      <c r="O211" s="16"/>
    </row>
    <row r="212" ht="30" customHeight="1" spans="1:15">
      <c r="A212" s="11" t="s">
        <v>363</v>
      </c>
      <c r="B212" s="12"/>
      <c r="C212" s="11"/>
      <c r="D212" s="15">
        <f>D213+D214+D218</f>
        <v>3</v>
      </c>
      <c r="E212" s="16"/>
      <c r="F212" s="16"/>
      <c r="G212" s="16"/>
      <c r="H212" s="16"/>
      <c r="I212" s="16"/>
      <c r="J212" s="16"/>
      <c r="K212" s="15"/>
      <c r="L212" s="34">
        <f t="shared" ref="L212:N212" si="37">L213+L214+L218</f>
        <v>53.5</v>
      </c>
      <c r="M212" s="34">
        <f t="shared" si="37"/>
        <v>0</v>
      </c>
      <c r="N212" s="34">
        <f t="shared" si="37"/>
        <v>49.57</v>
      </c>
      <c r="O212" s="16"/>
    </row>
    <row r="213" ht="30" customHeight="1" spans="1:15">
      <c r="A213" s="11" t="s">
        <v>13</v>
      </c>
      <c r="B213" s="11" t="s">
        <v>14</v>
      </c>
      <c r="C213" s="11"/>
      <c r="D213" s="15">
        <v>0</v>
      </c>
      <c r="E213" s="16"/>
      <c r="F213" s="16"/>
      <c r="G213" s="16"/>
      <c r="H213" s="16"/>
      <c r="I213" s="16"/>
      <c r="J213" s="16"/>
      <c r="K213" s="15"/>
      <c r="L213" s="34">
        <v>0</v>
      </c>
      <c r="M213" s="34">
        <v>0</v>
      </c>
      <c r="N213" s="34">
        <v>0</v>
      </c>
      <c r="O213" s="16"/>
    </row>
    <row r="214" ht="30" customHeight="1" spans="1:15">
      <c r="A214" s="11" t="s">
        <v>15</v>
      </c>
      <c r="B214" s="11" t="s">
        <v>16</v>
      </c>
      <c r="C214" s="17"/>
      <c r="D214" s="15">
        <v>3</v>
      </c>
      <c r="E214" s="16"/>
      <c r="F214" s="16"/>
      <c r="G214" s="16"/>
      <c r="H214" s="16"/>
      <c r="I214" s="16"/>
      <c r="J214" s="16"/>
      <c r="K214" s="15"/>
      <c r="L214" s="34">
        <f t="shared" ref="L214:N214" si="38">SUM(L215:L217)</f>
        <v>53.5</v>
      </c>
      <c r="M214" s="34">
        <f t="shared" si="38"/>
        <v>0</v>
      </c>
      <c r="N214" s="34">
        <f t="shared" si="38"/>
        <v>49.57</v>
      </c>
      <c r="O214" s="16"/>
    </row>
    <row r="215" ht="30" customHeight="1" spans="1:15">
      <c r="A215" s="20">
        <v>1</v>
      </c>
      <c r="B215" s="19" t="s">
        <v>364</v>
      </c>
      <c r="C215" s="21"/>
      <c r="D215" s="21"/>
      <c r="E215" s="19" t="s">
        <v>365</v>
      </c>
      <c r="F215" s="16"/>
      <c r="G215" s="16"/>
      <c r="H215" s="16"/>
      <c r="I215" s="16"/>
      <c r="J215" s="16"/>
      <c r="K215" s="21" t="s">
        <v>147</v>
      </c>
      <c r="L215" s="34">
        <v>23</v>
      </c>
      <c r="M215" s="35"/>
      <c r="N215" s="34">
        <v>23</v>
      </c>
      <c r="O215" s="16"/>
    </row>
    <row r="216" ht="30" customHeight="1" spans="1:15">
      <c r="A216" s="20">
        <v>2</v>
      </c>
      <c r="B216" s="19" t="s">
        <v>366</v>
      </c>
      <c r="C216" s="21"/>
      <c r="D216" s="21"/>
      <c r="E216" s="19" t="s">
        <v>367</v>
      </c>
      <c r="F216" s="16"/>
      <c r="G216" s="16"/>
      <c r="H216" s="16"/>
      <c r="I216" s="16"/>
      <c r="J216" s="16"/>
      <c r="K216" s="21" t="s">
        <v>147</v>
      </c>
      <c r="L216" s="34">
        <v>26</v>
      </c>
      <c r="M216" s="35"/>
      <c r="N216" s="34">
        <v>26</v>
      </c>
      <c r="O216" s="16"/>
    </row>
    <row r="217" ht="30" customHeight="1" spans="1:15">
      <c r="A217" s="20">
        <v>3</v>
      </c>
      <c r="B217" s="19" t="s">
        <v>368</v>
      </c>
      <c r="C217" s="21"/>
      <c r="D217" s="21"/>
      <c r="E217" s="19" t="s">
        <v>369</v>
      </c>
      <c r="F217" s="16"/>
      <c r="G217" s="16"/>
      <c r="H217" s="16"/>
      <c r="I217" s="16"/>
      <c r="J217" s="16"/>
      <c r="K217" s="21" t="s">
        <v>155</v>
      </c>
      <c r="L217" s="34">
        <v>4.5</v>
      </c>
      <c r="M217" s="35"/>
      <c r="N217" s="34">
        <v>0.57</v>
      </c>
      <c r="O217" s="16"/>
    </row>
    <row r="218" ht="30" customHeight="1" spans="1:15">
      <c r="A218" s="11" t="s">
        <v>17</v>
      </c>
      <c r="B218" s="11" t="s">
        <v>18</v>
      </c>
      <c r="C218" s="17"/>
      <c r="D218" s="15">
        <v>0</v>
      </c>
      <c r="E218" s="16"/>
      <c r="F218" s="16"/>
      <c r="G218" s="16"/>
      <c r="H218" s="16"/>
      <c r="I218" s="16"/>
      <c r="J218" s="16"/>
      <c r="K218" s="15"/>
      <c r="L218" s="34">
        <v>0</v>
      </c>
      <c r="M218" s="34">
        <v>0</v>
      </c>
      <c r="N218" s="34">
        <v>0</v>
      </c>
      <c r="O218" s="16"/>
    </row>
    <row r="219" ht="30" customHeight="1" spans="1:15">
      <c r="A219" s="11" t="s">
        <v>370</v>
      </c>
      <c r="B219" s="12"/>
      <c r="C219" s="11"/>
      <c r="D219" s="15">
        <f>D220+D221+D223</f>
        <v>1</v>
      </c>
      <c r="E219" s="16"/>
      <c r="F219" s="16"/>
      <c r="G219" s="16"/>
      <c r="H219" s="16"/>
      <c r="I219" s="16"/>
      <c r="J219" s="16"/>
      <c r="K219" s="15"/>
      <c r="L219" s="34">
        <f t="shared" ref="L219:N219" si="39">L220+L221+L223</f>
        <v>2</v>
      </c>
      <c r="M219" s="34">
        <f t="shared" si="39"/>
        <v>0</v>
      </c>
      <c r="N219" s="34">
        <f t="shared" si="39"/>
        <v>2</v>
      </c>
      <c r="O219" s="16"/>
    </row>
    <row r="220" ht="30" customHeight="1" spans="1:15">
      <c r="A220" s="11" t="s">
        <v>13</v>
      </c>
      <c r="B220" s="11" t="s">
        <v>14</v>
      </c>
      <c r="C220" s="11"/>
      <c r="D220" s="15">
        <v>0</v>
      </c>
      <c r="E220" s="15"/>
      <c r="F220" s="15"/>
      <c r="G220" s="15"/>
      <c r="H220" s="15"/>
      <c r="I220" s="15"/>
      <c r="J220" s="15"/>
      <c r="K220" s="15"/>
      <c r="L220" s="34"/>
      <c r="M220" s="35"/>
      <c r="N220" s="34"/>
      <c r="O220" s="16"/>
    </row>
    <row r="221" ht="30" customHeight="1" spans="1:15">
      <c r="A221" s="11" t="s">
        <v>15</v>
      </c>
      <c r="B221" s="11" t="s">
        <v>16</v>
      </c>
      <c r="C221" s="17"/>
      <c r="D221" s="15">
        <v>1</v>
      </c>
      <c r="E221" s="16"/>
      <c r="F221" s="16"/>
      <c r="G221" s="16"/>
      <c r="H221" s="16"/>
      <c r="I221" s="16"/>
      <c r="J221" s="16"/>
      <c r="K221" s="15"/>
      <c r="L221" s="34">
        <f t="shared" ref="L221:N221" si="40">L222</f>
        <v>2</v>
      </c>
      <c r="M221" s="34">
        <f t="shared" si="40"/>
        <v>0</v>
      </c>
      <c r="N221" s="34">
        <f t="shared" si="40"/>
        <v>2</v>
      </c>
      <c r="O221" s="16"/>
    </row>
    <row r="222" ht="30" customHeight="1" spans="1:15">
      <c r="A222" s="20">
        <v>1</v>
      </c>
      <c r="B222" s="19" t="s">
        <v>371</v>
      </c>
      <c r="C222" s="21"/>
      <c r="D222" s="21"/>
      <c r="E222" s="19" t="s">
        <v>372</v>
      </c>
      <c r="F222" s="16"/>
      <c r="G222" s="16"/>
      <c r="H222" s="16"/>
      <c r="I222" s="16"/>
      <c r="J222" s="16"/>
      <c r="K222" s="21" t="s">
        <v>226</v>
      </c>
      <c r="L222" s="34">
        <v>2</v>
      </c>
      <c r="M222" s="35"/>
      <c r="N222" s="34">
        <v>2</v>
      </c>
      <c r="O222" s="16"/>
    </row>
    <row r="223" ht="30" customHeight="1" spans="1:15">
      <c r="A223" s="11" t="s">
        <v>17</v>
      </c>
      <c r="B223" s="11" t="s">
        <v>18</v>
      </c>
      <c r="C223" s="17"/>
      <c r="D223" s="15">
        <v>0</v>
      </c>
      <c r="E223" s="16"/>
      <c r="F223" s="16"/>
      <c r="G223" s="16"/>
      <c r="H223" s="16"/>
      <c r="I223" s="16"/>
      <c r="J223" s="16"/>
      <c r="K223" s="15"/>
      <c r="L223" s="34"/>
      <c r="M223" s="35"/>
      <c r="N223" s="34"/>
      <c r="O223" s="16"/>
    </row>
    <row r="224" ht="30" customHeight="1" spans="1:15">
      <c r="A224" s="11" t="s">
        <v>373</v>
      </c>
      <c r="B224" s="12"/>
      <c r="C224" s="11"/>
      <c r="D224" s="15">
        <f>D225+D226+D227</f>
        <v>0</v>
      </c>
      <c r="E224" s="16"/>
      <c r="F224" s="16"/>
      <c r="G224" s="16"/>
      <c r="H224" s="16"/>
      <c r="I224" s="16"/>
      <c r="J224" s="16"/>
      <c r="K224" s="15"/>
      <c r="L224" s="15">
        <f t="shared" ref="K224:N224" si="41">SUM(L225:L227)</f>
        <v>0</v>
      </c>
      <c r="M224" s="15">
        <f t="shared" si="41"/>
        <v>0</v>
      </c>
      <c r="N224" s="15">
        <f t="shared" si="41"/>
        <v>0</v>
      </c>
      <c r="O224" s="16"/>
    </row>
    <row r="225" ht="30" customHeight="1" spans="1:15">
      <c r="A225" s="11" t="s">
        <v>13</v>
      </c>
      <c r="B225" s="11" t="s">
        <v>14</v>
      </c>
      <c r="C225" s="11"/>
      <c r="D225" s="15">
        <v>0</v>
      </c>
      <c r="E225" s="16"/>
      <c r="F225" s="16"/>
      <c r="G225" s="16"/>
      <c r="H225" s="16"/>
      <c r="I225" s="16"/>
      <c r="J225" s="16"/>
      <c r="K225" s="15"/>
      <c r="L225" s="34"/>
      <c r="M225" s="35"/>
      <c r="N225" s="34"/>
      <c r="O225" s="16"/>
    </row>
    <row r="226" ht="30" customHeight="1" spans="1:15">
      <c r="A226" s="11" t="s">
        <v>15</v>
      </c>
      <c r="B226" s="11" t="s">
        <v>16</v>
      </c>
      <c r="C226" s="17"/>
      <c r="D226" s="15">
        <v>0</v>
      </c>
      <c r="E226" s="15"/>
      <c r="F226" s="15"/>
      <c r="G226" s="15"/>
      <c r="H226" s="15"/>
      <c r="I226" s="15"/>
      <c r="J226" s="15"/>
      <c r="K226" s="15"/>
      <c r="L226" s="34"/>
      <c r="M226" s="35"/>
      <c r="N226" s="34"/>
      <c r="O226" s="16"/>
    </row>
    <row r="227" ht="30" customHeight="1" spans="1:15">
      <c r="A227" s="11" t="s">
        <v>17</v>
      </c>
      <c r="B227" s="11" t="s">
        <v>18</v>
      </c>
      <c r="C227" s="17"/>
      <c r="D227" s="15">
        <v>0</v>
      </c>
      <c r="E227" s="16"/>
      <c r="F227" s="16"/>
      <c r="G227" s="16"/>
      <c r="H227" s="16"/>
      <c r="I227" s="16"/>
      <c r="J227" s="16"/>
      <c r="K227" s="15"/>
      <c r="L227" s="34"/>
      <c r="M227" s="35"/>
      <c r="N227" s="34"/>
      <c r="O227" s="16"/>
    </row>
    <row r="228" ht="30" customHeight="1" spans="1:15">
      <c r="A228" s="11" t="s">
        <v>374</v>
      </c>
      <c r="B228" s="12"/>
      <c r="C228" s="11"/>
      <c r="D228" s="15">
        <f>D229+D230+D231</f>
        <v>0</v>
      </c>
      <c r="E228" s="16"/>
      <c r="F228" s="16"/>
      <c r="G228" s="16"/>
      <c r="H228" s="16"/>
      <c r="I228" s="16"/>
      <c r="J228" s="16"/>
      <c r="K228" s="15"/>
      <c r="L228" s="15">
        <f t="shared" ref="L228:N228" si="42">SUM(L229:L231)</f>
        <v>0</v>
      </c>
      <c r="M228" s="15">
        <f t="shared" si="42"/>
        <v>0</v>
      </c>
      <c r="N228" s="15">
        <f t="shared" si="42"/>
        <v>0</v>
      </c>
      <c r="O228" s="16"/>
    </row>
    <row r="229" ht="30" customHeight="1" spans="1:15">
      <c r="A229" s="11" t="s">
        <v>13</v>
      </c>
      <c r="B229" s="11" t="s">
        <v>14</v>
      </c>
      <c r="C229" s="11"/>
      <c r="D229" s="15">
        <v>0</v>
      </c>
      <c r="E229" s="15"/>
      <c r="F229" s="15"/>
      <c r="G229" s="15"/>
      <c r="H229" s="15"/>
      <c r="I229" s="15"/>
      <c r="J229" s="15"/>
      <c r="K229" s="15"/>
      <c r="L229" s="34"/>
      <c r="M229" s="35"/>
      <c r="N229" s="34"/>
      <c r="O229" s="16"/>
    </row>
    <row r="230" ht="30" customHeight="1" spans="1:15">
      <c r="A230" s="11" t="s">
        <v>15</v>
      </c>
      <c r="B230" s="11" t="s">
        <v>16</v>
      </c>
      <c r="C230" s="17"/>
      <c r="D230" s="15">
        <v>0</v>
      </c>
      <c r="E230" s="16"/>
      <c r="F230" s="16"/>
      <c r="G230" s="16"/>
      <c r="H230" s="16"/>
      <c r="I230" s="16"/>
      <c r="J230" s="16"/>
      <c r="K230" s="15"/>
      <c r="L230" s="34"/>
      <c r="M230" s="35"/>
      <c r="N230" s="34"/>
      <c r="O230" s="16"/>
    </row>
    <row r="231" ht="30" customHeight="1" spans="1:15">
      <c r="A231" s="11" t="s">
        <v>17</v>
      </c>
      <c r="B231" s="11" t="s">
        <v>18</v>
      </c>
      <c r="C231" s="17"/>
      <c r="D231" s="15">
        <v>0</v>
      </c>
      <c r="E231" s="16"/>
      <c r="F231" s="16"/>
      <c r="G231" s="16"/>
      <c r="H231" s="16"/>
      <c r="I231" s="16"/>
      <c r="J231" s="16"/>
      <c r="K231" s="15"/>
      <c r="L231" s="34"/>
      <c r="M231" s="35"/>
      <c r="N231" s="34"/>
      <c r="O231" s="16"/>
    </row>
    <row r="232" ht="30" customHeight="1" spans="1:15">
      <c r="A232" s="11" t="s">
        <v>255</v>
      </c>
      <c r="B232" s="12"/>
      <c r="C232" s="11"/>
      <c r="D232" s="15">
        <v>13</v>
      </c>
      <c r="E232" s="44"/>
      <c r="F232" s="45"/>
      <c r="G232" s="45"/>
      <c r="H232" s="45"/>
      <c r="I232" s="45"/>
      <c r="J232" s="46"/>
      <c r="K232" s="15"/>
      <c r="L232" s="34">
        <f t="shared" ref="L232:N232" si="43">SUM(L233:L245)</f>
        <v>113.93</v>
      </c>
      <c r="M232" s="34">
        <f t="shared" si="43"/>
        <v>0</v>
      </c>
      <c r="N232" s="34">
        <f t="shared" si="43"/>
        <v>113.93</v>
      </c>
      <c r="O232" s="16"/>
    </row>
    <row r="233" ht="30" customHeight="1" spans="1:15">
      <c r="A233" s="11">
        <v>1</v>
      </c>
      <c r="B233" s="19" t="s">
        <v>375</v>
      </c>
      <c r="C233" s="19"/>
      <c r="D233" s="15"/>
      <c r="E233" s="39" t="s">
        <v>376</v>
      </c>
      <c r="F233" s="39"/>
      <c r="G233" s="39"/>
      <c r="H233" s="39"/>
      <c r="I233" s="39"/>
      <c r="J233" s="39"/>
      <c r="K233" s="37" t="s">
        <v>26</v>
      </c>
      <c r="L233" s="47">
        <v>9.6</v>
      </c>
      <c r="M233" s="35"/>
      <c r="N233" s="42">
        <v>9.6</v>
      </c>
      <c r="O233" s="16"/>
    </row>
    <row r="234" ht="30" customHeight="1" spans="1:15">
      <c r="A234" s="11">
        <v>2</v>
      </c>
      <c r="B234" s="19" t="s">
        <v>377</v>
      </c>
      <c r="C234" s="19"/>
      <c r="D234" s="15"/>
      <c r="E234" s="39" t="s">
        <v>376</v>
      </c>
      <c r="F234" s="39"/>
      <c r="G234" s="39"/>
      <c r="H234" s="39"/>
      <c r="I234" s="39"/>
      <c r="J234" s="39"/>
      <c r="K234" s="37" t="s">
        <v>26</v>
      </c>
      <c r="L234" s="47">
        <v>9.6</v>
      </c>
      <c r="M234" s="35"/>
      <c r="N234" s="42">
        <v>9.6</v>
      </c>
      <c r="O234" s="16"/>
    </row>
    <row r="235" ht="30" customHeight="1" spans="1:15">
      <c r="A235" s="11">
        <v>3</v>
      </c>
      <c r="B235" s="19" t="s">
        <v>378</v>
      </c>
      <c r="C235" s="19"/>
      <c r="D235" s="15"/>
      <c r="E235" s="39" t="s">
        <v>379</v>
      </c>
      <c r="F235" s="39"/>
      <c r="G235" s="39"/>
      <c r="H235" s="39"/>
      <c r="I235" s="39"/>
      <c r="J235" s="39"/>
      <c r="K235" s="37" t="s">
        <v>26</v>
      </c>
      <c r="L235" s="47">
        <v>17</v>
      </c>
      <c r="M235" s="35"/>
      <c r="N235" s="42">
        <v>17</v>
      </c>
      <c r="O235" s="16"/>
    </row>
    <row r="236" ht="30" customHeight="1" spans="1:15">
      <c r="A236" s="11">
        <v>4</v>
      </c>
      <c r="B236" s="19" t="s">
        <v>380</v>
      </c>
      <c r="C236" s="19"/>
      <c r="D236" s="15"/>
      <c r="E236" s="39" t="s">
        <v>381</v>
      </c>
      <c r="F236" s="39"/>
      <c r="G236" s="39"/>
      <c r="H236" s="39"/>
      <c r="I236" s="39"/>
      <c r="J236" s="39"/>
      <c r="K236" s="37" t="s">
        <v>26</v>
      </c>
      <c r="L236" s="47">
        <v>4.5</v>
      </c>
      <c r="M236" s="35"/>
      <c r="N236" s="42">
        <v>4.5</v>
      </c>
      <c r="O236" s="16"/>
    </row>
    <row r="237" ht="30" customHeight="1" spans="1:15">
      <c r="A237" s="11">
        <v>5</v>
      </c>
      <c r="B237" s="19" t="s">
        <v>382</v>
      </c>
      <c r="C237" s="19"/>
      <c r="D237" s="15"/>
      <c r="E237" s="39" t="s">
        <v>381</v>
      </c>
      <c r="F237" s="39"/>
      <c r="G237" s="39"/>
      <c r="H237" s="39"/>
      <c r="I237" s="39"/>
      <c r="J237" s="39"/>
      <c r="K237" s="37" t="s">
        <v>26</v>
      </c>
      <c r="L237" s="47">
        <v>4.5</v>
      </c>
      <c r="M237" s="35"/>
      <c r="N237" s="42">
        <v>4.5</v>
      </c>
      <c r="O237" s="16"/>
    </row>
    <row r="238" ht="30" customHeight="1" spans="1:15">
      <c r="A238" s="11">
        <v>6</v>
      </c>
      <c r="B238" s="19" t="s">
        <v>383</v>
      </c>
      <c r="C238" s="19"/>
      <c r="D238" s="15"/>
      <c r="E238" s="39" t="s">
        <v>384</v>
      </c>
      <c r="F238" s="39"/>
      <c r="G238" s="39"/>
      <c r="H238" s="39"/>
      <c r="I238" s="39"/>
      <c r="J238" s="39"/>
      <c r="K238" s="37" t="s">
        <v>147</v>
      </c>
      <c r="L238" s="47">
        <v>60</v>
      </c>
      <c r="M238" s="35"/>
      <c r="N238" s="42">
        <v>60</v>
      </c>
      <c r="O238" s="16"/>
    </row>
    <row r="239" ht="30" customHeight="1" spans="1:15">
      <c r="A239" s="11">
        <v>7</v>
      </c>
      <c r="B239" s="19" t="s">
        <v>385</v>
      </c>
      <c r="C239" s="19"/>
      <c r="D239" s="15"/>
      <c r="E239" s="39" t="s">
        <v>386</v>
      </c>
      <c r="F239" s="39"/>
      <c r="G239" s="39"/>
      <c r="H239" s="39"/>
      <c r="I239" s="39"/>
      <c r="J239" s="39"/>
      <c r="K239" s="37" t="s">
        <v>26</v>
      </c>
      <c r="L239" s="47">
        <v>1.2</v>
      </c>
      <c r="M239" s="35"/>
      <c r="N239" s="42">
        <v>1.2</v>
      </c>
      <c r="O239" s="16"/>
    </row>
    <row r="240" ht="30" customHeight="1" spans="1:15">
      <c r="A240" s="11">
        <v>8</v>
      </c>
      <c r="B240" s="19" t="s">
        <v>387</v>
      </c>
      <c r="C240" s="19"/>
      <c r="D240" s="15"/>
      <c r="E240" s="39" t="s">
        <v>388</v>
      </c>
      <c r="F240" s="39"/>
      <c r="G240" s="39"/>
      <c r="H240" s="39"/>
      <c r="I240" s="39"/>
      <c r="J240" s="39"/>
      <c r="K240" s="37" t="s">
        <v>26</v>
      </c>
      <c r="L240" s="47">
        <v>0.43</v>
      </c>
      <c r="M240" s="35"/>
      <c r="N240" s="42">
        <v>0.43</v>
      </c>
      <c r="O240" s="16"/>
    </row>
    <row r="241" ht="57" customHeight="1" spans="1:15">
      <c r="A241" s="11">
        <v>9</v>
      </c>
      <c r="B241" s="19" t="s">
        <v>389</v>
      </c>
      <c r="C241" s="19"/>
      <c r="D241" s="15"/>
      <c r="E241" s="39" t="s">
        <v>390</v>
      </c>
      <c r="F241" s="39"/>
      <c r="G241" s="39"/>
      <c r="H241" s="39"/>
      <c r="I241" s="39"/>
      <c r="J241" s="39"/>
      <c r="K241" s="37" t="s">
        <v>270</v>
      </c>
      <c r="L241" s="47">
        <v>1.2</v>
      </c>
      <c r="M241" s="35"/>
      <c r="N241" s="42">
        <v>1.2</v>
      </c>
      <c r="O241" s="16"/>
    </row>
    <row r="242" ht="44" customHeight="1" spans="1:15">
      <c r="A242" s="11">
        <v>10</v>
      </c>
      <c r="B242" s="19" t="s">
        <v>391</v>
      </c>
      <c r="C242" s="19"/>
      <c r="D242" s="15"/>
      <c r="E242" s="39" t="s">
        <v>392</v>
      </c>
      <c r="F242" s="39"/>
      <c r="G242" s="39"/>
      <c r="H242" s="39"/>
      <c r="I242" s="39"/>
      <c r="J242" s="39"/>
      <c r="K242" s="37" t="s">
        <v>155</v>
      </c>
      <c r="L242" s="47">
        <v>2</v>
      </c>
      <c r="M242" s="35"/>
      <c r="N242" s="42">
        <v>2</v>
      </c>
      <c r="O242" s="16"/>
    </row>
    <row r="243" ht="30" customHeight="1" spans="1:15">
      <c r="A243" s="11">
        <v>11</v>
      </c>
      <c r="B243" s="19" t="s">
        <v>393</v>
      </c>
      <c r="C243" s="19"/>
      <c r="D243" s="15"/>
      <c r="E243" s="39" t="s">
        <v>394</v>
      </c>
      <c r="F243" s="39"/>
      <c r="G243" s="39"/>
      <c r="H243" s="39"/>
      <c r="I243" s="39"/>
      <c r="J243" s="39"/>
      <c r="K243" s="37" t="s">
        <v>26</v>
      </c>
      <c r="L243" s="47">
        <v>1.2</v>
      </c>
      <c r="M243" s="35"/>
      <c r="N243" s="42">
        <v>1.2</v>
      </c>
      <c r="O243" s="16"/>
    </row>
    <row r="244" ht="30" customHeight="1" spans="1:15">
      <c r="A244" s="11">
        <v>12</v>
      </c>
      <c r="B244" s="19" t="s">
        <v>395</v>
      </c>
      <c r="C244" s="19"/>
      <c r="D244" s="15"/>
      <c r="E244" s="39" t="s">
        <v>396</v>
      </c>
      <c r="F244" s="39"/>
      <c r="G244" s="39"/>
      <c r="H244" s="39"/>
      <c r="I244" s="39"/>
      <c r="J244" s="39"/>
      <c r="K244" s="37" t="s">
        <v>147</v>
      </c>
      <c r="L244" s="47">
        <v>0.5</v>
      </c>
      <c r="M244" s="35"/>
      <c r="N244" s="42">
        <v>0.5</v>
      </c>
      <c r="O244" s="16"/>
    </row>
    <row r="245" ht="45" customHeight="1" spans="1:15">
      <c r="A245" s="11">
        <v>13</v>
      </c>
      <c r="B245" s="19" t="s">
        <v>397</v>
      </c>
      <c r="C245" s="19"/>
      <c r="D245" s="15"/>
      <c r="E245" s="39" t="s">
        <v>398</v>
      </c>
      <c r="F245" s="39"/>
      <c r="G245" s="39"/>
      <c r="H245" s="39"/>
      <c r="I245" s="39"/>
      <c r="J245" s="39"/>
      <c r="K245" s="37" t="s">
        <v>26</v>
      </c>
      <c r="L245" s="47">
        <v>2.2</v>
      </c>
      <c r="M245" s="35"/>
      <c r="N245" s="42">
        <v>2.2</v>
      </c>
      <c r="O245" s="16"/>
    </row>
    <row r="246" ht="30" customHeight="1" spans="1:15">
      <c r="A246" s="11" t="s">
        <v>399</v>
      </c>
      <c r="B246" s="12"/>
      <c r="C246" s="11"/>
      <c r="D246" s="15">
        <f>D247+D251+D267+D271+D278</f>
        <v>105</v>
      </c>
      <c r="E246" s="16"/>
      <c r="F246" s="16"/>
      <c r="G246" s="16"/>
      <c r="H246" s="16"/>
      <c r="I246" s="16"/>
      <c r="J246" s="16"/>
      <c r="K246" s="15"/>
      <c r="L246" s="32">
        <f t="shared" ref="L246:N246" si="44">L247+L251+L267+L271+L278</f>
        <v>289.58</v>
      </c>
      <c r="M246" s="32">
        <f t="shared" si="44"/>
        <v>1.85</v>
      </c>
      <c r="N246" s="32">
        <f t="shared" si="44"/>
        <v>243.27</v>
      </c>
      <c r="O246" s="16"/>
    </row>
    <row r="247" ht="30" customHeight="1" spans="1:15">
      <c r="A247" s="11" t="s">
        <v>400</v>
      </c>
      <c r="B247" s="12"/>
      <c r="C247" s="11"/>
      <c r="D247" s="15">
        <f>D248+D249+D250</f>
        <v>0</v>
      </c>
      <c r="E247" s="16"/>
      <c r="F247" s="16"/>
      <c r="G247" s="16"/>
      <c r="H247" s="16"/>
      <c r="I247" s="16"/>
      <c r="J247" s="16"/>
      <c r="K247" s="15"/>
      <c r="L247" s="34">
        <f t="shared" ref="L247:N247" si="45">SUM(L248:L250)</f>
        <v>0</v>
      </c>
      <c r="M247" s="34">
        <f t="shared" si="45"/>
        <v>0</v>
      </c>
      <c r="N247" s="34">
        <f t="shared" si="45"/>
        <v>0</v>
      </c>
      <c r="O247" s="16"/>
    </row>
    <row r="248" ht="30" customHeight="1" spans="1:15">
      <c r="A248" s="11" t="s">
        <v>13</v>
      </c>
      <c r="B248" s="11" t="s">
        <v>14</v>
      </c>
      <c r="C248" s="11"/>
      <c r="D248" s="15">
        <v>0</v>
      </c>
      <c r="E248" s="16"/>
      <c r="F248" s="16"/>
      <c r="G248" s="16"/>
      <c r="H248" s="16"/>
      <c r="I248" s="16"/>
      <c r="J248" s="16"/>
      <c r="K248" s="15"/>
      <c r="L248" s="34"/>
      <c r="M248" s="34"/>
      <c r="N248" s="34"/>
      <c r="O248" s="16"/>
    </row>
    <row r="249" ht="30" customHeight="1" spans="1:15">
      <c r="A249" s="11" t="s">
        <v>15</v>
      </c>
      <c r="B249" s="11" t="s">
        <v>16</v>
      </c>
      <c r="C249" s="17"/>
      <c r="D249" s="15">
        <v>0</v>
      </c>
      <c r="E249" s="16"/>
      <c r="F249" s="16"/>
      <c r="G249" s="16"/>
      <c r="H249" s="16"/>
      <c r="I249" s="16"/>
      <c r="J249" s="16"/>
      <c r="K249" s="15"/>
      <c r="L249" s="34"/>
      <c r="M249" s="34"/>
      <c r="N249" s="34"/>
      <c r="O249" s="16"/>
    </row>
    <row r="250" ht="30" customHeight="1" spans="1:15">
      <c r="A250" s="11" t="s">
        <v>17</v>
      </c>
      <c r="B250" s="11" t="s">
        <v>18</v>
      </c>
      <c r="C250" s="17"/>
      <c r="D250" s="15">
        <v>0</v>
      </c>
      <c r="E250" s="16"/>
      <c r="F250" s="16"/>
      <c r="G250" s="16"/>
      <c r="H250" s="16"/>
      <c r="I250" s="16"/>
      <c r="J250" s="16"/>
      <c r="K250" s="15"/>
      <c r="L250" s="34"/>
      <c r="M250" s="35"/>
      <c r="N250" s="34"/>
      <c r="O250" s="16"/>
    </row>
    <row r="251" ht="30" customHeight="1" spans="1:15">
      <c r="A251" s="11" t="s">
        <v>401</v>
      </c>
      <c r="B251" s="12"/>
      <c r="C251" s="11"/>
      <c r="D251" s="15">
        <f>D252+D254+D255</f>
        <v>12</v>
      </c>
      <c r="E251" s="16"/>
      <c r="F251" s="16"/>
      <c r="G251" s="16"/>
      <c r="H251" s="16"/>
      <c r="I251" s="16"/>
      <c r="J251" s="16"/>
      <c r="K251" s="15"/>
      <c r="L251" s="34">
        <f t="shared" ref="L251:N251" si="46">L252+L254+L255</f>
        <v>35.31</v>
      </c>
      <c r="M251" s="34">
        <f t="shared" si="46"/>
        <v>1.85</v>
      </c>
      <c r="N251" s="34">
        <f t="shared" si="46"/>
        <v>33.46</v>
      </c>
      <c r="O251" s="16"/>
    </row>
    <row r="252" ht="30" customHeight="1" spans="1:15">
      <c r="A252" s="11" t="s">
        <v>13</v>
      </c>
      <c r="B252" s="11" t="s">
        <v>14</v>
      </c>
      <c r="C252" s="11"/>
      <c r="D252" s="15">
        <v>1</v>
      </c>
      <c r="E252" s="16"/>
      <c r="F252" s="16"/>
      <c r="G252" s="16"/>
      <c r="H252" s="16"/>
      <c r="I252" s="16"/>
      <c r="J252" s="16"/>
      <c r="K252" s="15"/>
      <c r="L252" s="34">
        <f t="shared" ref="L252:N252" si="47">L253</f>
        <v>9.35</v>
      </c>
      <c r="M252" s="34">
        <f t="shared" si="47"/>
        <v>1.85</v>
      </c>
      <c r="N252" s="34">
        <f t="shared" si="47"/>
        <v>7.5</v>
      </c>
      <c r="O252" s="16"/>
    </row>
    <row r="253" ht="30" customHeight="1" spans="1:15">
      <c r="A253" s="20">
        <v>1</v>
      </c>
      <c r="B253" s="19" t="s">
        <v>402</v>
      </c>
      <c r="C253" s="21"/>
      <c r="D253" s="21"/>
      <c r="E253" s="19" t="s">
        <v>403</v>
      </c>
      <c r="F253" s="16"/>
      <c r="G253" s="16"/>
      <c r="H253" s="16"/>
      <c r="I253" s="16"/>
      <c r="J253" s="16"/>
      <c r="K253" s="21" t="s">
        <v>404</v>
      </c>
      <c r="L253" s="34">
        <v>9.35</v>
      </c>
      <c r="M253" s="34">
        <v>1.85</v>
      </c>
      <c r="N253" s="34">
        <v>7.5</v>
      </c>
      <c r="O253" s="16"/>
    </row>
    <row r="254" ht="30" customHeight="1" spans="1:15">
      <c r="A254" s="11" t="s">
        <v>15</v>
      </c>
      <c r="B254" s="11" t="s">
        <v>16</v>
      </c>
      <c r="C254" s="17"/>
      <c r="D254" s="21">
        <v>0</v>
      </c>
      <c r="E254" s="21"/>
      <c r="F254" s="21"/>
      <c r="G254" s="21"/>
      <c r="H254" s="21"/>
      <c r="I254" s="21"/>
      <c r="J254" s="21"/>
      <c r="K254" s="21"/>
      <c r="L254" s="34">
        <v>0</v>
      </c>
      <c r="M254" s="34">
        <v>0</v>
      </c>
      <c r="N254" s="34">
        <v>0</v>
      </c>
      <c r="O254" s="16"/>
    </row>
    <row r="255" ht="30" customHeight="1" spans="1:15">
      <c r="A255" s="11" t="s">
        <v>17</v>
      </c>
      <c r="B255" s="11" t="s">
        <v>18</v>
      </c>
      <c r="C255" s="17"/>
      <c r="D255" s="15">
        <v>11</v>
      </c>
      <c r="E255" s="16"/>
      <c r="F255" s="16"/>
      <c r="G255" s="16"/>
      <c r="H255" s="16"/>
      <c r="I255" s="16"/>
      <c r="J255" s="16"/>
      <c r="K255" s="15"/>
      <c r="L255" s="34">
        <f t="shared" ref="L255:N255" si="48">SUM(L256:L266)</f>
        <v>25.96</v>
      </c>
      <c r="M255" s="34">
        <f t="shared" si="48"/>
        <v>0</v>
      </c>
      <c r="N255" s="34">
        <f t="shared" si="48"/>
        <v>25.96</v>
      </c>
      <c r="O255" s="16"/>
    </row>
    <row r="256" ht="47" customHeight="1" spans="1:15">
      <c r="A256" s="20">
        <v>1</v>
      </c>
      <c r="B256" s="19" t="s">
        <v>405</v>
      </c>
      <c r="C256" s="21"/>
      <c r="D256" s="21"/>
      <c r="E256" s="19" t="s">
        <v>406</v>
      </c>
      <c r="F256" s="16"/>
      <c r="G256" s="16"/>
      <c r="H256" s="16"/>
      <c r="I256" s="16"/>
      <c r="J256" s="16"/>
      <c r="K256" s="21" t="s">
        <v>407</v>
      </c>
      <c r="L256" s="34">
        <v>3.71</v>
      </c>
      <c r="M256" s="35"/>
      <c r="N256" s="34">
        <v>3.71</v>
      </c>
      <c r="O256" s="16"/>
    </row>
    <row r="257" ht="30" customHeight="1" spans="1:15">
      <c r="A257" s="20">
        <v>2</v>
      </c>
      <c r="B257" s="19" t="s">
        <v>408</v>
      </c>
      <c r="C257" s="21"/>
      <c r="D257" s="21"/>
      <c r="E257" s="19" t="s">
        <v>409</v>
      </c>
      <c r="F257" s="16"/>
      <c r="G257" s="16"/>
      <c r="H257" s="16"/>
      <c r="I257" s="16"/>
      <c r="J257" s="16"/>
      <c r="K257" s="21" t="s">
        <v>410</v>
      </c>
      <c r="L257" s="34">
        <v>1.72</v>
      </c>
      <c r="M257" s="35"/>
      <c r="N257" s="34">
        <v>1.72</v>
      </c>
      <c r="O257" s="16"/>
    </row>
    <row r="258" ht="30" customHeight="1" spans="1:15">
      <c r="A258" s="20">
        <v>3</v>
      </c>
      <c r="B258" s="19" t="s">
        <v>411</v>
      </c>
      <c r="C258" s="21"/>
      <c r="D258" s="21"/>
      <c r="E258" s="19" t="s">
        <v>412</v>
      </c>
      <c r="F258" s="16"/>
      <c r="G258" s="16"/>
      <c r="H258" s="16"/>
      <c r="I258" s="16"/>
      <c r="J258" s="16"/>
      <c r="K258" s="21" t="s">
        <v>26</v>
      </c>
      <c r="L258" s="34">
        <v>1.85</v>
      </c>
      <c r="M258" s="35"/>
      <c r="N258" s="34">
        <v>1.85</v>
      </c>
      <c r="O258" s="16"/>
    </row>
    <row r="259" ht="30" customHeight="1" spans="1:15">
      <c r="A259" s="20">
        <v>4</v>
      </c>
      <c r="B259" s="19" t="s">
        <v>413</v>
      </c>
      <c r="C259" s="21"/>
      <c r="D259" s="21"/>
      <c r="E259" s="19" t="s">
        <v>414</v>
      </c>
      <c r="F259" s="16"/>
      <c r="G259" s="16"/>
      <c r="H259" s="16"/>
      <c r="I259" s="16"/>
      <c r="J259" s="16"/>
      <c r="K259" s="21" t="s">
        <v>26</v>
      </c>
      <c r="L259" s="34">
        <v>2.25</v>
      </c>
      <c r="M259" s="35"/>
      <c r="N259" s="34">
        <v>2.25</v>
      </c>
      <c r="O259" s="16"/>
    </row>
    <row r="260" ht="30" customHeight="1" spans="1:15">
      <c r="A260" s="20">
        <v>5</v>
      </c>
      <c r="B260" s="19" t="s">
        <v>415</v>
      </c>
      <c r="C260" s="21"/>
      <c r="D260" s="21"/>
      <c r="E260" s="19" t="s">
        <v>416</v>
      </c>
      <c r="F260" s="16"/>
      <c r="G260" s="16"/>
      <c r="H260" s="16"/>
      <c r="I260" s="16"/>
      <c r="J260" s="16"/>
      <c r="K260" s="21" t="s">
        <v>26</v>
      </c>
      <c r="L260" s="34">
        <v>10.19</v>
      </c>
      <c r="M260" s="35"/>
      <c r="N260" s="34">
        <v>10.19</v>
      </c>
      <c r="O260" s="16"/>
    </row>
    <row r="261" ht="30" customHeight="1" spans="1:15">
      <c r="A261" s="20">
        <v>6</v>
      </c>
      <c r="B261" s="19" t="s">
        <v>417</v>
      </c>
      <c r="C261" s="21"/>
      <c r="D261" s="21"/>
      <c r="E261" s="19" t="s">
        <v>418</v>
      </c>
      <c r="F261" s="16"/>
      <c r="G261" s="16"/>
      <c r="H261" s="16"/>
      <c r="I261" s="16"/>
      <c r="J261" s="16"/>
      <c r="K261" s="21" t="s">
        <v>26</v>
      </c>
      <c r="L261" s="34">
        <v>0.91</v>
      </c>
      <c r="M261" s="35"/>
      <c r="N261" s="34">
        <v>0.91</v>
      </c>
      <c r="O261" s="16"/>
    </row>
    <row r="262" ht="49" customHeight="1" spans="1:15">
      <c r="A262" s="20">
        <v>7</v>
      </c>
      <c r="B262" s="19" t="s">
        <v>419</v>
      </c>
      <c r="C262" s="21"/>
      <c r="D262" s="21"/>
      <c r="E262" s="19" t="s">
        <v>420</v>
      </c>
      <c r="F262" s="16"/>
      <c r="G262" s="16"/>
      <c r="H262" s="16"/>
      <c r="I262" s="16"/>
      <c r="J262" s="16"/>
      <c r="K262" s="21" t="s">
        <v>26</v>
      </c>
      <c r="L262" s="34">
        <v>0.62</v>
      </c>
      <c r="M262" s="35"/>
      <c r="N262" s="34">
        <v>0.62</v>
      </c>
      <c r="O262" s="16"/>
    </row>
    <row r="263" ht="60" customHeight="1" spans="1:15">
      <c r="A263" s="20">
        <v>8</v>
      </c>
      <c r="B263" s="19" t="s">
        <v>421</v>
      </c>
      <c r="C263" s="21"/>
      <c r="D263" s="21"/>
      <c r="E263" s="19" t="s">
        <v>422</v>
      </c>
      <c r="F263" s="16"/>
      <c r="G263" s="16"/>
      <c r="H263" s="16"/>
      <c r="I263" s="16"/>
      <c r="J263" s="16"/>
      <c r="K263" s="21" t="s">
        <v>35</v>
      </c>
      <c r="L263" s="34">
        <v>2.99</v>
      </c>
      <c r="M263" s="35"/>
      <c r="N263" s="34">
        <v>2.99</v>
      </c>
      <c r="O263" s="16"/>
    </row>
    <row r="264" ht="30" customHeight="1" spans="1:15">
      <c r="A264" s="20">
        <v>9</v>
      </c>
      <c r="B264" s="19" t="s">
        <v>423</v>
      </c>
      <c r="C264" s="21"/>
      <c r="D264" s="21"/>
      <c r="E264" s="19" t="s">
        <v>424</v>
      </c>
      <c r="F264" s="16"/>
      <c r="G264" s="16"/>
      <c r="H264" s="16"/>
      <c r="I264" s="16"/>
      <c r="J264" s="16"/>
      <c r="K264" s="21" t="s">
        <v>270</v>
      </c>
      <c r="L264" s="34">
        <v>0.68</v>
      </c>
      <c r="M264" s="35"/>
      <c r="N264" s="34">
        <v>0.68</v>
      </c>
      <c r="O264" s="16"/>
    </row>
    <row r="265" ht="59" customHeight="1" spans="1:15">
      <c r="A265" s="20">
        <v>10</v>
      </c>
      <c r="B265" s="19" t="s">
        <v>425</v>
      </c>
      <c r="C265" s="21"/>
      <c r="D265" s="21"/>
      <c r="E265" s="19" t="s">
        <v>426</v>
      </c>
      <c r="F265" s="16"/>
      <c r="G265" s="16"/>
      <c r="H265" s="16"/>
      <c r="I265" s="16"/>
      <c r="J265" s="16"/>
      <c r="K265" s="21" t="s">
        <v>270</v>
      </c>
      <c r="L265" s="34">
        <v>0.54</v>
      </c>
      <c r="M265" s="35"/>
      <c r="N265" s="34">
        <v>0.54</v>
      </c>
      <c r="O265" s="16"/>
    </row>
    <row r="266" ht="37" customHeight="1" spans="1:15">
      <c r="A266" s="20">
        <v>11</v>
      </c>
      <c r="B266" s="19" t="s">
        <v>427</v>
      </c>
      <c r="C266" s="21"/>
      <c r="D266" s="21"/>
      <c r="E266" s="19" t="s">
        <v>428</v>
      </c>
      <c r="F266" s="16"/>
      <c r="G266" s="16"/>
      <c r="H266" s="16"/>
      <c r="I266" s="16"/>
      <c r="J266" s="16"/>
      <c r="K266" s="21" t="s">
        <v>26</v>
      </c>
      <c r="L266" s="34">
        <v>0.5</v>
      </c>
      <c r="M266" s="35"/>
      <c r="N266" s="34">
        <v>0.5</v>
      </c>
      <c r="O266" s="16"/>
    </row>
    <row r="267" ht="30" customHeight="1" spans="1:15">
      <c r="A267" s="11" t="s">
        <v>429</v>
      </c>
      <c r="B267" s="12"/>
      <c r="C267" s="11"/>
      <c r="D267" s="15">
        <f>D268+D269+D270</f>
        <v>0</v>
      </c>
      <c r="E267" s="16"/>
      <c r="F267" s="16"/>
      <c r="G267" s="16"/>
      <c r="H267" s="16"/>
      <c r="I267" s="16"/>
      <c r="J267" s="16"/>
      <c r="K267" s="15"/>
      <c r="L267" s="34">
        <f t="shared" ref="L267:N267" si="49">SUM(L268:L270)</f>
        <v>0</v>
      </c>
      <c r="M267" s="34">
        <f t="shared" si="49"/>
        <v>0</v>
      </c>
      <c r="N267" s="34">
        <f t="shared" si="49"/>
        <v>0</v>
      </c>
      <c r="O267" s="16"/>
    </row>
    <row r="268" ht="30" customHeight="1" spans="1:15">
      <c r="A268" s="11" t="s">
        <v>13</v>
      </c>
      <c r="B268" s="11" t="s">
        <v>14</v>
      </c>
      <c r="C268" s="11"/>
      <c r="D268" s="15">
        <v>0</v>
      </c>
      <c r="E268" s="16"/>
      <c r="F268" s="16"/>
      <c r="G268" s="16"/>
      <c r="H268" s="16"/>
      <c r="I268" s="16"/>
      <c r="J268" s="16"/>
      <c r="K268" s="15"/>
      <c r="L268" s="34"/>
      <c r="M268" s="35"/>
      <c r="N268" s="34"/>
      <c r="O268" s="16"/>
    </row>
    <row r="269" ht="30" customHeight="1" spans="1:15">
      <c r="A269" s="11" t="s">
        <v>15</v>
      </c>
      <c r="B269" s="11" t="s">
        <v>16</v>
      </c>
      <c r="C269" s="17"/>
      <c r="D269" s="15">
        <v>0</v>
      </c>
      <c r="E269" s="16"/>
      <c r="F269" s="16"/>
      <c r="G269" s="16"/>
      <c r="H269" s="16"/>
      <c r="I269" s="16"/>
      <c r="J269" s="16"/>
      <c r="K269" s="15"/>
      <c r="L269" s="34"/>
      <c r="M269" s="35"/>
      <c r="N269" s="34"/>
      <c r="O269" s="16"/>
    </row>
    <row r="270" ht="30" customHeight="1" spans="1:15">
      <c r="A270" s="11" t="s">
        <v>17</v>
      </c>
      <c r="B270" s="11" t="s">
        <v>18</v>
      </c>
      <c r="C270" s="17"/>
      <c r="D270" s="15">
        <v>0</v>
      </c>
      <c r="E270" s="16"/>
      <c r="F270" s="16"/>
      <c r="G270" s="16"/>
      <c r="H270" s="16"/>
      <c r="I270" s="16"/>
      <c r="J270" s="16"/>
      <c r="K270" s="15"/>
      <c r="L270" s="34"/>
      <c r="M270" s="35"/>
      <c r="N270" s="34"/>
      <c r="O270" s="16"/>
    </row>
    <row r="271" ht="30" customHeight="1" spans="1:15">
      <c r="A271" s="11" t="s">
        <v>196</v>
      </c>
      <c r="B271" s="12"/>
      <c r="C271" s="11"/>
      <c r="D271" s="15">
        <f>D272+D273+D274</f>
        <v>3</v>
      </c>
      <c r="E271" s="16"/>
      <c r="F271" s="16"/>
      <c r="G271" s="16"/>
      <c r="H271" s="16"/>
      <c r="I271" s="16"/>
      <c r="J271" s="16"/>
      <c r="K271" s="15"/>
      <c r="L271" s="34">
        <f t="shared" ref="L271:N271" si="50">SUM(L272:L274)</f>
        <v>2.71</v>
      </c>
      <c r="M271" s="34">
        <f t="shared" si="50"/>
        <v>0</v>
      </c>
      <c r="N271" s="34">
        <f t="shared" si="50"/>
        <v>2.71</v>
      </c>
      <c r="O271" s="16"/>
    </row>
    <row r="272" ht="30" customHeight="1" spans="1:15">
      <c r="A272" s="11" t="s">
        <v>13</v>
      </c>
      <c r="B272" s="11" t="s">
        <v>14</v>
      </c>
      <c r="C272" s="11"/>
      <c r="D272" s="15">
        <v>0</v>
      </c>
      <c r="E272" s="16"/>
      <c r="F272" s="16"/>
      <c r="G272" s="16"/>
      <c r="H272" s="16"/>
      <c r="I272" s="16"/>
      <c r="J272" s="16"/>
      <c r="K272" s="15"/>
      <c r="L272" s="34"/>
      <c r="M272" s="35"/>
      <c r="N272" s="34"/>
      <c r="O272" s="16"/>
    </row>
    <row r="273" ht="30" customHeight="1" spans="1:15">
      <c r="A273" s="11" t="s">
        <v>15</v>
      </c>
      <c r="B273" s="11" t="s">
        <v>16</v>
      </c>
      <c r="C273" s="17"/>
      <c r="D273" s="15">
        <v>0</v>
      </c>
      <c r="E273" s="15"/>
      <c r="F273" s="15"/>
      <c r="G273" s="15"/>
      <c r="H273" s="15"/>
      <c r="I273" s="15"/>
      <c r="J273" s="15"/>
      <c r="K273" s="15"/>
      <c r="L273" s="34"/>
      <c r="M273" s="35"/>
      <c r="N273" s="34"/>
      <c r="O273" s="16"/>
    </row>
    <row r="274" ht="30" customHeight="1" spans="1:15">
      <c r="A274" s="11" t="s">
        <v>17</v>
      </c>
      <c r="B274" s="11" t="s">
        <v>18</v>
      </c>
      <c r="C274" s="17"/>
      <c r="D274" s="15">
        <v>3</v>
      </c>
      <c r="E274" s="16"/>
      <c r="F274" s="16"/>
      <c r="G274" s="16"/>
      <c r="H274" s="16"/>
      <c r="I274" s="16"/>
      <c r="J274" s="16"/>
      <c r="K274" s="15"/>
      <c r="L274" s="34">
        <f t="shared" ref="L274:N274" si="51">SUM(L275:L277)</f>
        <v>2.71</v>
      </c>
      <c r="M274" s="34">
        <f t="shared" si="51"/>
        <v>0</v>
      </c>
      <c r="N274" s="34">
        <f t="shared" si="51"/>
        <v>2.71</v>
      </c>
      <c r="O274" s="16"/>
    </row>
    <row r="275" ht="49" customHeight="1" spans="1:15">
      <c r="A275" s="20">
        <v>1</v>
      </c>
      <c r="B275" s="19" t="s">
        <v>430</v>
      </c>
      <c r="C275" s="21"/>
      <c r="D275" s="21"/>
      <c r="E275" s="19" t="s">
        <v>431</v>
      </c>
      <c r="F275" s="16"/>
      <c r="G275" s="16"/>
      <c r="H275" s="16"/>
      <c r="I275" s="16"/>
      <c r="J275" s="16"/>
      <c r="K275" s="21" t="s">
        <v>26</v>
      </c>
      <c r="L275" s="34">
        <v>0.91</v>
      </c>
      <c r="M275" s="35"/>
      <c r="N275" s="34">
        <v>0.91</v>
      </c>
      <c r="O275" s="16"/>
    </row>
    <row r="276" ht="74" customHeight="1" spans="1:15">
      <c r="A276" s="20">
        <v>2</v>
      </c>
      <c r="B276" s="19" t="s">
        <v>432</v>
      </c>
      <c r="C276" s="21"/>
      <c r="D276" s="21"/>
      <c r="E276" s="19" t="s">
        <v>433</v>
      </c>
      <c r="F276" s="16"/>
      <c r="G276" s="16"/>
      <c r="H276" s="16"/>
      <c r="I276" s="16"/>
      <c r="J276" s="16"/>
      <c r="K276" s="21" t="s">
        <v>26</v>
      </c>
      <c r="L276" s="34">
        <v>0.9</v>
      </c>
      <c r="M276" s="35"/>
      <c r="N276" s="34">
        <v>0.9</v>
      </c>
      <c r="O276" s="16"/>
    </row>
    <row r="277" ht="49" customHeight="1" spans="1:15">
      <c r="A277" s="20">
        <v>3</v>
      </c>
      <c r="B277" s="19" t="s">
        <v>434</v>
      </c>
      <c r="C277" s="21"/>
      <c r="D277" s="21"/>
      <c r="E277" s="19" t="s">
        <v>435</v>
      </c>
      <c r="F277" s="16"/>
      <c r="G277" s="16"/>
      <c r="H277" s="16"/>
      <c r="I277" s="16"/>
      <c r="J277" s="16"/>
      <c r="K277" s="21" t="s">
        <v>270</v>
      </c>
      <c r="L277" s="34">
        <v>0.9</v>
      </c>
      <c r="M277" s="35"/>
      <c r="N277" s="34">
        <v>0.9</v>
      </c>
      <c r="O277" s="16"/>
    </row>
    <row r="278" ht="30" customHeight="1" spans="1:15">
      <c r="A278" s="11" t="s">
        <v>255</v>
      </c>
      <c r="B278" s="12"/>
      <c r="C278" s="11"/>
      <c r="D278" s="21">
        <v>90</v>
      </c>
      <c r="E278" s="22"/>
      <c r="F278" s="23"/>
      <c r="G278" s="23"/>
      <c r="H278" s="23"/>
      <c r="I278" s="23"/>
      <c r="J278" s="36"/>
      <c r="K278" s="21"/>
      <c r="L278" s="34">
        <f t="shared" ref="L278:N278" si="52">SUM(L279:L368)</f>
        <v>251.56</v>
      </c>
      <c r="M278" s="34">
        <f t="shared" si="52"/>
        <v>0</v>
      </c>
      <c r="N278" s="34">
        <f t="shared" si="52"/>
        <v>207.1</v>
      </c>
      <c r="O278" s="16"/>
    </row>
    <row r="279" ht="45" customHeight="1" spans="1:15">
      <c r="A279" s="20">
        <v>1</v>
      </c>
      <c r="B279" s="19" t="s">
        <v>436</v>
      </c>
      <c r="C279" s="19"/>
      <c r="D279" s="21"/>
      <c r="E279" s="39" t="s">
        <v>437</v>
      </c>
      <c r="F279" s="39"/>
      <c r="G279" s="39"/>
      <c r="H279" s="39"/>
      <c r="I279" s="39"/>
      <c r="J279" s="39"/>
      <c r="K279" s="37" t="s">
        <v>79</v>
      </c>
      <c r="L279" s="48">
        <v>30.9</v>
      </c>
      <c r="M279" s="35"/>
      <c r="N279" s="48">
        <v>3.09</v>
      </c>
      <c r="O279" s="16"/>
    </row>
    <row r="280" ht="30" customHeight="1" spans="1:15">
      <c r="A280" s="20">
        <v>2</v>
      </c>
      <c r="B280" s="19" t="s">
        <v>438</v>
      </c>
      <c r="C280" s="19"/>
      <c r="D280" s="21"/>
      <c r="E280" s="39" t="s">
        <v>439</v>
      </c>
      <c r="F280" s="39"/>
      <c r="G280" s="39"/>
      <c r="H280" s="39"/>
      <c r="I280" s="39"/>
      <c r="J280" s="39"/>
      <c r="K280" s="37" t="s">
        <v>152</v>
      </c>
      <c r="L280" s="47">
        <v>0.12</v>
      </c>
      <c r="M280" s="35"/>
      <c r="N280" s="42">
        <v>0.12</v>
      </c>
      <c r="O280" s="16"/>
    </row>
    <row r="281" ht="30" customHeight="1" spans="1:15">
      <c r="A281" s="20">
        <v>3</v>
      </c>
      <c r="B281" s="19" t="s">
        <v>440</v>
      </c>
      <c r="C281" s="19"/>
      <c r="D281" s="21"/>
      <c r="E281" s="39" t="s">
        <v>441</v>
      </c>
      <c r="F281" s="39"/>
      <c r="G281" s="39"/>
      <c r="H281" s="39"/>
      <c r="I281" s="39"/>
      <c r="J281" s="39"/>
      <c r="K281" s="37" t="s">
        <v>226</v>
      </c>
      <c r="L281" s="47">
        <v>0.4</v>
      </c>
      <c r="M281" s="35"/>
      <c r="N281" s="42">
        <v>0.4</v>
      </c>
      <c r="O281" s="16"/>
    </row>
    <row r="282" ht="30" customHeight="1" spans="1:15">
      <c r="A282" s="20">
        <v>4</v>
      </c>
      <c r="B282" s="19" t="s">
        <v>442</v>
      </c>
      <c r="C282" s="19"/>
      <c r="D282" s="21"/>
      <c r="E282" s="39" t="s">
        <v>441</v>
      </c>
      <c r="F282" s="39"/>
      <c r="G282" s="39"/>
      <c r="H282" s="39"/>
      <c r="I282" s="39"/>
      <c r="J282" s="39"/>
      <c r="K282" s="37" t="s">
        <v>226</v>
      </c>
      <c r="L282" s="47">
        <v>0.4</v>
      </c>
      <c r="M282" s="35"/>
      <c r="N282" s="42">
        <v>0.4</v>
      </c>
      <c r="O282" s="16"/>
    </row>
    <row r="283" ht="30" customHeight="1" spans="1:15">
      <c r="A283" s="20">
        <v>5</v>
      </c>
      <c r="B283" s="19" t="s">
        <v>443</v>
      </c>
      <c r="C283" s="19"/>
      <c r="D283" s="21"/>
      <c r="E283" s="39" t="s">
        <v>444</v>
      </c>
      <c r="F283" s="39"/>
      <c r="G283" s="39"/>
      <c r="H283" s="39"/>
      <c r="I283" s="39"/>
      <c r="J283" s="39"/>
      <c r="K283" s="37" t="s">
        <v>50</v>
      </c>
      <c r="L283" s="47">
        <v>1.2</v>
      </c>
      <c r="M283" s="35"/>
      <c r="N283" s="42">
        <v>1.2</v>
      </c>
      <c r="O283" s="16"/>
    </row>
    <row r="284" ht="30" customHeight="1" spans="1:15">
      <c r="A284" s="20">
        <v>6</v>
      </c>
      <c r="B284" s="19" t="s">
        <v>445</v>
      </c>
      <c r="C284" s="19"/>
      <c r="D284" s="21"/>
      <c r="E284" s="39" t="s">
        <v>441</v>
      </c>
      <c r="F284" s="39"/>
      <c r="G284" s="39"/>
      <c r="H284" s="39"/>
      <c r="I284" s="39"/>
      <c r="J284" s="39"/>
      <c r="K284" s="37" t="s">
        <v>226</v>
      </c>
      <c r="L284" s="47">
        <v>0.6</v>
      </c>
      <c r="M284" s="35"/>
      <c r="N284" s="42">
        <v>0.6</v>
      </c>
      <c r="O284" s="16"/>
    </row>
    <row r="285" ht="30" customHeight="1" spans="1:15">
      <c r="A285" s="20">
        <v>7</v>
      </c>
      <c r="B285" s="19" t="s">
        <v>446</v>
      </c>
      <c r="C285" s="19"/>
      <c r="D285" s="21"/>
      <c r="E285" s="39" t="s">
        <v>447</v>
      </c>
      <c r="F285" s="39"/>
      <c r="G285" s="39"/>
      <c r="H285" s="39"/>
      <c r="I285" s="39"/>
      <c r="J285" s="39"/>
      <c r="K285" s="37" t="s">
        <v>50</v>
      </c>
      <c r="L285" s="47">
        <v>1</v>
      </c>
      <c r="M285" s="35"/>
      <c r="N285" s="42">
        <v>1</v>
      </c>
      <c r="O285" s="16"/>
    </row>
    <row r="286" ht="30" customHeight="1" spans="1:15">
      <c r="A286" s="20">
        <v>8</v>
      </c>
      <c r="B286" s="19" t="s">
        <v>448</v>
      </c>
      <c r="C286" s="19"/>
      <c r="D286" s="21"/>
      <c r="E286" s="39" t="s">
        <v>447</v>
      </c>
      <c r="F286" s="39"/>
      <c r="G286" s="39"/>
      <c r="H286" s="39"/>
      <c r="I286" s="39"/>
      <c r="J286" s="39"/>
      <c r="K286" s="37" t="s">
        <v>50</v>
      </c>
      <c r="L286" s="47">
        <v>1</v>
      </c>
      <c r="M286" s="35"/>
      <c r="N286" s="42">
        <v>1</v>
      </c>
      <c r="O286" s="16"/>
    </row>
    <row r="287" ht="30" customHeight="1" spans="1:15">
      <c r="A287" s="20">
        <v>9</v>
      </c>
      <c r="B287" s="19" t="s">
        <v>449</v>
      </c>
      <c r="C287" s="19"/>
      <c r="D287" s="21"/>
      <c r="E287" s="39" t="s">
        <v>447</v>
      </c>
      <c r="F287" s="39"/>
      <c r="G287" s="39"/>
      <c r="H287" s="39"/>
      <c r="I287" s="39"/>
      <c r="J287" s="39"/>
      <c r="K287" s="37" t="s">
        <v>50</v>
      </c>
      <c r="L287" s="47">
        <v>1</v>
      </c>
      <c r="M287" s="35"/>
      <c r="N287" s="42">
        <v>1</v>
      </c>
      <c r="O287" s="16"/>
    </row>
    <row r="288" ht="30" customHeight="1" spans="1:15">
      <c r="A288" s="20">
        <v>10</v>
      </c>
      <c r="B288" s="19" t="s">
        <v>450</v>
      </c>
      <c r="C288" s="19"/>
      <c r="D288" s="21"/>
      <c r="E288" s="39" t="s">
        <v>447</v>
      </c>
      <c r="F288" s="39"/>
      <c r="G288" s="39"/>
      <c r="H288" s="39"/>
      <c r="I288" s="39"/>
      <c r="J288" s="39"/>
      <c r="K288" s="37" t="s">
        <v>50</v>
      </c>
      <c r="L288" s="47">
        <v>1</v>
      </c>
      <c r="M288" s="35"/>
      <c r="N288" s="42">
        <v>1</v>
      </c>
      <c r="O288" s="16"/>
    </row>
    <row r="289" ht="30" customHeight="1" spans="1:15">
      <c r="A289" s="20">
        <v>11</v>
      </c>
      <c r="B289" s="19" t="s">
        <v>451</v>
      </c>
      <c r="C289" s="19"/>
      <c r="D289" s="21"/>
      <c r="E289" s="39" t="s">
        <v>447</v>
      </c>
      <c r="F289" s="39"/>
      <c r="G289" s="39"/>
      <c r="H289" s="39"/>
      <c r="I289" s="39"/>
      <c r="J289" s="39"/>
      <c r="K289" s="37" t="s">
        <v>226</v>
      </c>
      <c r="L289" s="47">
        <v>0.8</v>
      </c>
      <c r="M289" s="35"/>
      <c r="N289" s="42">
        <v>0.8</v>
      </c>
      <c r="O289" s="16"/>
    </row>
    <row r="290" ht="30" customHeight="1" spans="1:15">
      <c r="A290" s="20">
        <v>12</v>
      </c>
      <c r="B290" s="19" t="s">
        <v>452</v>
      </c>
      <c r="C290" s="19"/>
      <c r="D290" s="21"/>
      <c r="E290" s="39" t="s">
        <v>447</v>
      </c>
      <c r="F290" s="39"/>
      <c r="G290" s="39"/>
      <c r="H290" s="39"/>
      <c r="I290" s="39"/>
      <c r="J290" s="39"/>
      <c r="K290" s="37" t="s">
        <v>226</v>
      </c>
      <c r="L290" s="47">
        <v>0.6</v>
      </c>
      <c r="M290" s="35"/>
      <c r="N290" s="42">
        <v>0.6</v>
      </c>
      <c r="O290" s="16"/>
    </row>
    <row r="291" ht="30" customHeight="1" spans="1:15">
      <c r="A291" s="20">
        <v>13</v>
      </c>
      <c r="B291" s="19" t="s">
        <v>453</v>
      </c>
      <c r="C291" s="19"/>
      <c r="D291" s="21"/>
      <c r="E291" s="39" t="s">
        <v>447</v>
      </c>
      <c r="F291" s="39"/>
      <c r="G291" s="39"/>
      <c r="H291" s="39"/>
      <c r="I291" s="39"/>
      <c r="J291" s="39"/>
      <c r="K291" s="37" t="s">
        <v>226</v>
      </c>
      <c r="L291" s="47">
        <v>0.8</v>
      </c>
      <c r="M291" s="35"/>
      <c r="N291" s="42">
        <v>0.8</v>
      </c>
      <c r="O291" s="16"/>
    </row>
    <row r="292" ht="30" customHeight="1" spans="1:15">
      <c r="A292" s="20">
        <v>14</v>
      </c>
      <c r="B292" s="19" t="s">
        <v>454</v>
      </c>
      <c r="C292" s="19"/>
      <c r="D292" s="21"/>
      <c r="E292" s="39" t="s">
        <v>447</v>
      </c>
      <c r="F292" s="39"/>
      <c r="G292" s="39"/>
      <c r="H292" s="39"/>
      <c r="I292" s="39"/>
      <c r="J292" s="39"/>
      <c r="K292" s="37" t="s">
        <v>226</v>
      </c>
      <c r="L292" s="47">
        <v>0.6</v>
      </c>
      <c r="M292" s="35"/>
      <c r="N292" s="42">
        <v>0.6</v>
      </c>
      <c r="O292" s="16"/>
    </row>
    <row r="293" ht="30" customHeight="1" spans="1:15">
      <c r="A293" s="20">
        <v>15</v>
      </c>
      <c r="B293" s="19" t="s">
        <v>455</v>
      </c>
      <c r="C293" s="19"/>
      <c r="D293" s="21"/>
      <c r="E293" s="39" t="s">
        <v>447</v>
      </c>
      <c r="F293" s="39"/>
      <c r="G293" s="39"/>
      <c r="H293" s="39"/>
      <c r="I293" s="39"/>
      <c r="J293" s="39"/>
      <c r="K293" s="37" t="s">
        <v>226</v>
      </c>
      <c r="L293" s="47">
        <v>0.8</v>
      </c>
      <c r="M293" s="35"/>
      <c r="N293" s="42">
        <v>0.8</v>
      </c>
      <c r="O293" s="16"/>
    </row>
    <row r="294" ht="30" customHeight="1" spans="1:15">
      <c r="A294" s="20">
        <v>16</v>
      </c>
      <c r="B294" s="19" t="s">
        <v>456</v>
      </c>
      <c r="C294" s="19"/>
      <c r="D294" s="21"/>
      <c r="E294" s="39" t="s">
        <v>457</v>
      </c>
      <c r="F294" s="39"/>
      <c r="G294" s="39"/>
      <c r="H294" s="39"/>
      <c r="I294" s="39"/>
      <c r="J294" s="39"/>
      <c r="K294" s="37" t="s">
        <v>50</v>
      </c>
      <c r="L294" s="47">
        <v>0.4</v>
      </c>
      <c r="M294" s="35"/>
      <c r="N294" s="42">
        <v>0.4</v>
      </c>
      <c r="O294" s="16"/>
    </row>
    <row r="295" ht="30" customHeight="1" spans="1:15">
      <c r="A295" s="20">
        <v>17</v>
      </c>
      <c r="B295" s="19" t="s">
        <v>458</v>
      </c>
      <c r="C295" s="19"/>
      <c r="D295" s="21"/>
      <c r="E295" s="39" t="s">
        <v>459</v>
      </c>
      <c r="F295" s="39"/>
      <c r="G295" s="39"/>
      <c r="H295" s="39"/>
      <c r="I295" s="39"/>
      <c r="J295" s="39"/>
      <c r="K295" s="37" t="s">
        <v>50</v>
      </c>
      <c r="L295" s="47">
        <v>9.7</v>
      </c>
      <c r="M295" s="35"/>
      <c r="N295" s="42">
        <v>9.7</v>
      </c>
      <c r="O295" s="16"/>
    </row>
    <row r="296" ht="35" customHeight="1" spans="1:15">
      <c r="A296" s="20">
        <v>18</v>
      </c>
      <c r="B296" s="19" t="s">
        <v>460</v>
      </c>
      <c r="C296" s="19"/>
      <c r="D296" s="21"/>
      <c r="E296" s="39" t="s">
        <v>461</v>
      </c>
      <c r="F296" s="39"/>
      <c r="G296" s="39"/>
      <c r="H296" s="39"/>
      <c r="I296" s="39"/>
      <c r="J296" s="39"/>
      <c r="K296" s="37" t="s">
        <v>279</v>
      </c>
      <c r="L296" s="47">
        <v>20</v>
      </c>
      <c r="M296" s="35"/>
      <c r="N296" s="42">
        <v>20</v>
      </c>
      <c r="O296" s="16"/>
    </row>
    <row r="297" ht="30" customHeight="1" spans="1:15">
      <c r="A297" s="20">
        <v>19</v>
      </c>
      <c r="B297" s="19" t="s">
        <v>462</v>
      </c>
      <c r="C297" s="19"/>
      <c r="D297" s="21"/>
      <c r="E297" s="39" t="s">
        <v>463</v>
      </c>
      <c r="F297" s="39"/>
      <c r="G297" s="39"/>
      <c r="H297" s="39"/>
      <c r="I297" s="39"/>
      <c r="J297" s="39"/>
      <c r="K297" s="37" t="s">
        <v>79</v>
      </c>
      <c r="L297" s="47">
        <v>5</v>
      </c>
      <c r="M297" s="35"/>
      <c r="N297" s="42">
        <v>5</v>
      </c>
      <c r="O297" s="16"/>
    </row>
    <row r="298" ht="30" customHeight="1" spans="1:15">
      <c r="A298" s="20">
        <v>20</v>
      </c>
      <c r="B298" s="19" t="s">
        <v>464</v>
      </c>
      <c r="C298" s="19"/>
      <c r="D298" s="21"/>
      <c r="E298" s="39" t="s">
        <v>465</v>
      </c>
      <c r="F298" s="39"/>
      <c r="G298" s="39"/>
      <c r="H298" s="39"/>
      <c r="I298" s="39"/>
      <c r="J298" s="39"/>
      <c r="K298" s="37" t="s">
        <v>26</v>
      </c>
      <c r="L298" s="47">
        <v>0.09</v>
      </c>
      <c r="M298" s="35"/>
      <c r="N298" s="42">
        <v>0.09</v>
      </c>
      <c r="O298" s="16"/>
    </row>
    <row r="299" ht="30" customHeight="1" spans="1:15">
      <c r="A299" s="20">
        <v>21</v>
      </c>
      <c r="B299" s="19" t="s">
        <v>466</v>
      </c>
      <c r="C299" s="19"/>
      <c r="D299" s="21"/>
      <c r="E299" s="39" t="s">
        <v>467</v>
      </c>
      <c r="F299" s="39"/>
      <c r="G299" s="39"/>
      <c r="H299" s="39"/>
      <c r="I299" s="39"/>
      <c r="J299" s="39"/>
      <c r="K299" s="37" t="s">
        <v>26</v>
      </c>
      <c r="L299" s="47">
        <v>0.6</v>
      </c>
      <c r="M299" s="35"/>
      <c r="N299" s="42">
        <v>0.6</v>
      </c>
      <c r="O299" s="16"/>
    </row>
    <row r="300" ht="30" customHeight="1" spans="1:15">
      <c r="A300" s="20">
        <v>22</v>
      </c>
      <c r="B300" s="19" t="s">
        <v>468</v>
      </c>
      <c r="C300" s="19"/>
      <c r="D300" s="21"/>
      <c r="E300" s="39" t="s">
        <v>469</v>
      </c>
      <c r="F300" s="39"/>
      <c r="G300" s="39"/>
      <c r="H300" s="39"/>
      <c r="I300" s="39"/>
      <c r="J300" s="39"/>
      <c r="K300" s="37" t="s">
        <v>26</v>
      </c>
      <c r="L300" s="47">
        <v>0.3</v>
      </c>
      <c r="M300" s="35"/>
      <c r="N300" s="42">
        <v>0.3</v>
      </c>
      <c r="O300" s="16"/>
    </row>
    <row r="301" ht="30" customHeight="1" spans="1:15">
      <c r="A301" s="20">
        <v>23</v>
      </c>
      <c r="B301" s="19" t="s">
        <v>470</v>
      </c>
      <c r="C301" s="19"/>
      <c r="D301" s="21"/>
      <c r="E301" s="39" t="s">
        <v>471</v>
      </c>
      <c r="F301" s="39"/>
      <c r="G301" s="39"/>
      <c r="H301" s="39"/>
      <c r="I301" s="39"/>
      <c r="J301" s="39"/>
      <c r="K301" s="37" t="s">
        <v>26</v>
      </c>
      <c r="L301" s="47">
        <v>0.9</v>
      </c>
      <c r="M301" s="35"/>
      <c r="N301" s="42">
        <v>0.9</v>
      </c>
      <c r="O301" s="16"/>
    </row>
    <row r="302" ht="30" customHeight="1" spans="1:15">
      <c r="A302" s="20">
        <v>24</v>
      </c>
      <c r="B302" s="19" t="s">
        <v>472</v>
      </c>
      <c r="C302" s="19"/>
      <c r="D302" s="21"/>
      <c r="E302" s="39" t="s">
        <v>473</v>
      </c>
      <c r="F302" s="39"/>
      <c r="G302" s="39"/>
      <c r="H302" s="39"/>
      <c r="I302" s="39"/>
      <c r="J302" s="39"/>
      <c r="K302" s="37" t="s">
        <v>26</v>
      </c>
      <c r="L302" s="47">
        <v>1.8</v>
      </c>
      <c r="M302" s="35"/>
      <c r="N302" s="42">
        <v>1.8</v>
      </c>
      <c r="O302" s="16"/>
    </row>
    <row r="303" ht="58" customHeight="1" spans="1:15">
      <c r="A303" s="20">
        <v>25</v>
      </c>
      <c r="B303" s="19" t="s">
        <v>474</v>
      </c>
      <c r="C303" s="19"/>
      <c r="D303" s="21"/>
      <c r="E303" s="39" t="s">
        <v>475</v>
      </c>
      <c r="F303" s="39"/>
      <c r="G303" s="39"/>
      <c r="H303" s="39"/>
      <c r="I303" s="39"/>
      <c r="J303" s="39"/>
      <c r="K303" s="37" t="s">
        <v>26</v>
      </c>
      <c r="L303" s="47">
        <v>0.34</v>
      </c>
      <c r="M303" s="35"/>
      <c r="N303" s="42">
        <v>0.34</v>
      </c>
      <c r="O303" s="16"/>
    </row>
    <row r="304" ht="45" customHeight="1" spans="1:15">
      <c r="A304" s="20">
        <v>26</v>
      </c>
      <c r="B304" s="19" t="s">
        <v>476</v>
      </c>
      <c r="C304" s="19"/>
      <c r="D304" s="21"/>
      <c r="E304" s="39" t="s">
        <v>477</v>
      </c>
      <c r="F304" s="39"/>
      <c r="G304" s="39"/>
      <c r="H304" s="39"/>
      <c r="I304" s="39"/>
      <c r="J304" s="39"/>
      <c r="K304" s="37" t="s">
        <v>26</v>
      </c>
      <c r="L304" s="47">
        <v>0.27</v>
      </c>
      <c r="M304" s="35"/>
      <c r="N304" s="42">
        <v>0.27</v>
      </c>
      <c r="O304" s="16"/>
    </row>
    <row r="305" ht="30" customHeight="1" spans="1:15">
      <c r="A305" s="20">
        <v>27</v>
      </c>
      <c r="B305" s="19" t="s">
        <v>478</v>
      </c>
      <c r="C305" s="19"/>
      <c r="D305" s="21"/>
      <c r="E305" s="39" t="s">
        <v>479</v>
      </c>
      <c r="F305" s="39"/>
      <c r="G305" s="39"/>
      <c r="H305" s="39"/>
      <c r="I305" s="39"/>
      <c r="J305" s="39"/>
      <c r="K305" s="37" t="s">
        <v>26</v>
      </c>
      <c r="L305" s="47">
        <v>0.28</v>
      </c>
      <c r="M305" s="35"/>
      <c r="N305" s="42">
        <v>0.28</v>
      </c>
      <c r="O305" s="16"/>
    </row>
    <row r="306" ht="30" customHeight="1" spans="1:15">
      <c r="A306" s="20">
        <v>28</v>
      </c>
      <c r="B306" s="19" t="s">
        <v>480</v>
      </c>
      <c r="C306" s="19"/>
      <c r="D306" s="21"/>
      <c r="E306" s="39" t="s">
        <v>481</v>
      </c>
      <c r="F306" s="39"/>
      <c r="G306" s="39"/>
      <c r="H306" s="39"/>
      <c r="I306" s="39"/>
      <c r="J306" s="39"/>
      <c r="K306" s="37" t="s">
        <v>26</v>
      </c>
      <c r="L306" s="47">
        <v>0.4</v>
      </c>
      <c r="M306" s="35"/>
      <c r="N306" s="42">
        <v>0.4</v>
      </c>
      <c r="O306" s="16"/>
    </row>
    <row r="307" ht="30" customHeight="1" spans="1:15">
      <c r="A307" s="20">
        <v>29</v>
      </c>
      <c r="B307" s="19" t="s">
        <v>482</v>
      </c>
      <c r="C307" s="19"/>
      <c r="D307" s="21"/>
      <c r="E307" s="39" t="s">
        <v>483</v>
      </c>
      <c r="F307" s="39"/>
      <c r="G307" s="39"/>
      <c r="H307" s="39"/>
      <c r="I307" s="39"/>
      <c r="J307" s="39"/>
      <c r="K307" s="37" t="s">
        <v>26</v>
      </c>
      <c r="L307" s="47">
        <v>0.33</v>
      </c>
      <c r="M307" s="35"/>
      <c r="N307" s="42">
        <v>0.33</v>
      </c>
      <c r="O307" s="16"/>
    </row>
    <row r="308" ht="30" customHeight="1" spans="1:15">
      <c r="A308" s="20">
        <v>30</v>
      </c>
      <c r="B308" s="19" t="s">
        <v>484</v>
      </c>
      <c r="C308" s="19"/>
      <c r="D308" s="21"/>
      <c r="E308" s="39" t="s">
        <v>485</v>
      </c>
      <c r="F308" s="39"/>
      <c r="G308" s="39"/>
      <c r="H308" s="39"/>
      <c r="I308" s="39"/>
      <c r="J308" s="39"/>
      <c r="K308" s="37" t="s">
        <v>26</v>
      </c>
      <c r="L308" s="47">
        <v>0.26</v>
      </c>
      <c r="M308" s="35"/>
      <c r="N308" s="42">
        <v>0.26</v>
      </c>
      <c r="O308" s="16"/>
    </row>
    <row r="309" ht="30" customHeight="1" spans="1:15">
      <c r="A309" s="20">
        <v>31</v>
      </c>
      <c r="B309" s="19" t="s">
        <v>486</v>
      </c>
      <c r="C309" s="19"/>
      <c r="D309" s="21"/>
      <c r="E309" s="39" t="s">
        <v>487</v>
      </c>
      <c r="F309" s="39"/>
      <c r="G309" s="39"/>
      <c r="H309" s="39"/>
      <c r="I309" s="39"/>
      <c r="J309" s="39"/>
      <c r="K309" s="37" t="s">
        <v>26</v>
      </c>
      <c r="L309" s="47">
        <v>0.22</v>
      </c>
      <c r="M309" s="35"/>
      <c r="N309" s="42">
        <v>0.22</v>
      </c>
      <c r="O309" s="16"/>
    </row>
    <row r="310" ht="30" customHeight="1" spans="1:15">
      <c r="A310" s="20">
        <v>32</v>
      </c>
      <c r="B310" s="19" t="s">
        <v>488</v>
      </c>
      <c r="C310" s="19"/>
      <c r="D310" s="21"/>
      <c r="E310" s="39" t="s">
        <v>489</v>
      </c>
      <c r="F310" s="39"/>
      <c r="G310" s="39"/>
      <c r="H310" s="39"/>
      <c r="I310" s="39"/>
      <c r="J310" s="39"/>
      <c r="K310" s="37" t="s">
        <v>26</v>
      </c>
      <c r="L310" s="47">
        <v>0.4</v>
      </c>
      <c r="M310" s="35"/>
      <c r="N310" s="42">
        <v>0.4</v>
      </c>
      <c r="O310" s="16"/>
    </row>
    <row r="311" ht="30" customHeight="1" spans="1:15">
      <c r="A311" s="20">
        <v>33</v>
      </c>
      <c r="B311" s="19" t="s">
        <v>490</v>
      </c>
      <c r="C311" s="19"/>
      <c r="D311" s="21"/>
      <c r="E311" s="39" t="s">
        <v>491</v>
      </c>
      <c r="F311" s="39"/>
      <c r="G311" s="39"/>
      <c r="H311" s="39"/>
      <c r="I311" s="39"/>
      <c r="J311" s="39"/>
      <c r="K311" s="37" t="s">
        <v>26</v>
      </c>
      <c r="L311" s="47">
        <v>0.25</v>
      </c>
      <c r="M311" s="35"/>
      <c r="N311" s="42">
        <v>0.25</v>
      </c>
      <c r="O311" s="16"/>
    </row>
    <row r="312" ht="30" customHeight="1" spans="1:15">
      <c r="A312" s="20">
        <v>34</v>
      </c>
      <c r="B312" s="19" t="s">
        <v>492</v>
      </c>
      <c r="C312" s="19"/>
      <c r="D312" s="21"/>
      <c r="E312" s="39" t="s">
        <v>493</v>
      </c>
      <c r="F312" s="39"/>
      <c r="G312" s="39"/>
      <c r="H312" s="39"/>
      <c r="I312" s="39"/>
      <c r="J312" s="39"/>
      <c r="K312" s="37" t="s">
        <v>26</v>
      </c>
      <c r="L312" s="47">
        <v>0.25</v>
      </c>
      <c r="M312" s="35"/>
      <c r="N312" s="42">
        <v>0.25</v>
      </c>
      <c r="O312" s="16"/>
    </row>
    <row r="313" ht="30" customHeight="1" spans="1:15">
      <c r="A313" s="20">
        <v>35</v>
      </c>
      <c r="B313" s="19" t="s">
        <v>494</v>
      </c>
      <c r="C313" s="19"/>
      <c r="D313" s="21"/>
      <c r="E313" s="39" t="s">
        <v>495</v>
      </c>
      <c r="F313" s="39"/>
      <c r="G313" s="39"/>
      <c r="H313" s="39"/>
      <c r="I313" s="39"/>
      <c r="J313" s="39"/>
      <c r="K313" s="37" t="s">
        <v>26</v>
      </c>
      <c r="L313" s="47">
        <v>1.5</v>
      </c>
      <c r="M313" s="35"/>
      <c r="N313" s="42">
        <v>1.5</v>
      </c>
      <c r="O313" s="16"/>
    </row>
    <row r="314" ht="46" customHeight="1" spans="1:15">
      <c r="A314" s="20">
        <v>36</v>
      </c>
      <c r="B314" s="19" t="s">
        <v>496</v>
      </c>
      <c r="C314" s="19"/>
      <c r="D314" s="21"/>
      <c r="E314" s="39" t="s">
        <v>497</v>
      </c>
      <c r="F314" s="39"/>
      <c r="G314" s="39"/>
      <c r="H314" s="39"/>
      <c r="I314" s="39"/>
      <c r="J314" s="39"/>
      <c r="K314" s="37" t="s">
        <v>26</v>
      </c>
      <c r="L314" s="47">
        <v>0.24</v>
      </c>
      <c r="M314" s="35"/>
      <c r="N314" s="42">
        <v>0.24</v>
      </c>
      <c r="O314" s="16"/>
    </row>
    <row r="315" ht="51" customHeight="1" spans="1:15">
      <c r="A315" s="20">
        <v>37</v>
      </c>
      <c r="B315" s="19" t="s">
        <v>498</v>
      </c>
      <c r="C315" s="19"/>
      <c r="D315" s="21"/>
      <c r="E315" s="39" t="s">
        <v>499</v>
      </c>
      <c r="F315" s="39"/>
      <c r="G315" s="39"/>
      <c r="H315" s="39"/>
      <c r="I315" s="39"/>
      <c r="J315" s="39"/>
      <c r="K315" s="37" t="s">
        <v>26</v>
      </c>
      <c r="L315" s="47">
        <v>41.57</v>
      </c>
      <c r="M315" s="35"/>
      <c r="N315" s="42">
        <v>41.57</v>
      </c>
      <c r="O315" s="16"/>
    </row>
    <row r="316" ht="49" customHeight="1" spans="1:15">
      <c r="A316" s="20">
        <v>38</v>
      </c>
      <c r="B316" s="19" t="s">
        <v>500</v>
      </c>
      <c r="C316" s="19"/>
      <c r="D316" s="21"/>
      <c r="E316" s="39" t="s">
        <v>501</v>
      </c>
      <c r="F316" s="39"/>
      <c r="G316" s="39"/>
      <c r="H316" s="39"/>
      <c r="I316" s="39"/>
      <c r="J316" s="39"/>
      <c r="K316" s="37" t="s">
        <v>26</v>
      </c>
      <c r="L316" s="47">
        <v>30.7</v>
      </c>
      <c r="M316" s="35"/>
      <c r="N316" s="42">
        <v>30.7</v>
      </c>
      <c r="O316" s="16"/>
    </row>
    <row r="317" ht="30" customHeight="1" spans="1:15">
      <c r="A317" s="20">
        <v>39</v>
      </c>
      <c r="B317" s="19" t="s">
        <v>502</v>
      </c>
      <c r="C317" s="19"/>
      <c r="D317" s="21"/>
      <c r="E317" s="39" t="s">
        <v>503</v>
      </c>
      <c r="F317" s="39"/>
      <c r="G317" s="39"/>
      <c r="H317" s="39"/>
      <c r="I317" s="39"/>
      <c r="J317" s="39"/>
      <c r="K317" s="37" t="s">
        <v>26</v>
      </c>
      <c r="L317" s="47">
        <v>4.4</v>
      </c>
      <c r="M317" s="35"/>
      <c r="N317" s="42">
        <v>4.4</v>
      </c>
      <c r="O317" s="16"/>
    </row>
    <row r="318" ht="30" customHeight="1" spans="1:15">
      <c r="A318" s="20">
        <v>40</v>
      </c>
      <c r="B318" s="19" t="s">
        <v>504</v>
      </c>
      <c r="C318" s="19"/>
      <c r="D318" s="21"/>
      <c r="E318" s="39" t="s">
        <v>505</v>
      </c>
      <c r="F318" s="39"/>
      <c r="G318" s="39"/>
      <c r="H318" s="39"/>
      <c r="I318" s="39"/>
      <c r="J318" s="39"/>
      <c r="K318" s="37" t="s">
        <v>26</v>
      </c>
      <c r="L318" s="47">
        <v>0.3</v>
      </c>
      <c r="M318" s="35"/>
      <c r="N318" s="42">
        <v>0.3</v>
      </c>
      <c r="O318" s="16"/>
    </row>
    <row r="319" ht="47" customHeight="1" spans="1:15">
      <c r="A319" s="20">
        <v>41</v>
      </c>
      <c r="B319" s="19" t="s">
        <v>506</v>
      </c>
      <c r="C319" s="19"/>
      <c r="D319" s="21"/>
      <c r="E319" s="39" t="s">
        <v>507</v>
      </c>
      <c r="F319" s="39"/>
      <c r="G319" s="39"/>
      <c r="H319" s="39"/>
      <c r="I319" s="39"/>
      <c r="J319" s="39"/>
      <c r="K319" s="37" t="s">
        <v>152</v>
      </c>
      <c r="L319" s="47">
        <v>0.5</v>
      </c>
      <c r="M319" s="35"/>
      <c r="N319" s="42">
        <v>0.06</v>
      </c>
      <c r="O319" s="16"/>
    </row>
    <row r="320" ht="30" customHeight="1" spans="1:15">
      <c r="A320" s="20">
        <v>42</v>
      </c>
      <c r="B320" s="19" t="s">
        <v>508</v>
      </c>
      <c r="C320" s="19"/>
      <c r="D320" s="21"/>
      <c r="E320" s="39" t="s">
        <v>509</v>
      </c>
      <c r="F320" s="39"/>
      <c r="G320" s="39"/>
      <c r="H320" s="39"/>
      <c r="I320" s="39"/>
      <c r="J320" s="39"/>
      <c r="K320" s="37" t="s">
        <v>152</v>
      </c>
      <c r="L320" s="47">
        <v>0.2</v>
      </c>
      <c r="M320" s="35"/>
      <c r="N320" s="42">
        <v>0.03</v>
      </c>
      <c r="O320" s="16"/>
    </row>
    <row r="321" ht="43" customHeight="1" spans="1:15">
      <c r="A321" s="20">
        <v>43</v>
      </c>
      <c r="B321" s="19" t="s">
        <v>510</v>
      </c>
      <c r="C321" s="19"/>
      <c r="D321" s="21"/>
      <c r="E321" s="19" t="s">
        <v>511</v>
      </c>
      <c r="F321" s="19"/>
      <c r="G321" s="19"/>
      <c r="H321" s="19"/>
      <c r="I321" s="19"/>
      <c r="J321" s="19"/>
      <c r="K321" s="21" t="s">
        <v>155</v>
      </c>
      <c r="L321" s="47">
        <v>1.06</v>
      </c>
      <c r="M321" s="35"/>
      <c r="N321" s="47">
        <v>1.06</v>
      </c>
      <c r="O321" s="16"/>
    </row>
    <row r="322" ht="30" customHeight="1" spans="1:15">
      <c r="A322" s="20">
        <v>44</v>
      </c>
      <c r="B322" s="19" t="s">
        <v>512</v>
      </c>
      <c r="C322" s="19"/>
      <c r="D322" s="21"/>
      <c r="E322" s="39" t="s">
        <v>513</v>
      </c>
      <c r="F322" s="39"/>
      <c r="G322" s="39"/>
      <c r="H322" s="39"/>
      <c r="I322" s="39"/>
      <c r="J322" s="39"/>
      <c r="K322" s="37" t="s">
        <v>147</v>
      </c>
      <c r="L322" s="47">
        <v>0.3</v>
      </c>
      <c r="M322" s="35"/>
      <c r="N322" s="42">
        <v>0.3</v>
      </c>
      <c r="O322" s="16"/>
    </row>
    <row r="323" ht="30" customHeight="1" spans="1:15">
      <c r="A323" s="20">
        <v>45</v>
      </c>
      <c r="B323" s="19" t="s">
        <v>514</v>
      </c>
      <c r="C323" s="19"/>
      <c r="D323" s="21"/>
      <c r="E323" s="39" t="s">
        <v>515</v>
      </c>
      <c r="F323" s="39"/>
      <c r="G323" s="39"/>
      <c r="H323" s="39"/>
      <c r="I323" s="39"/>
      <c r="J323" s="39"/>
      <c r="K323" s="37" t="s">
        <v>147</v>
      </c>
      <c r="L323" s="47">
        <v>0.3</v>
      </c>
      <c r="M323" s="35"/>
      <c r="N323" s="42">
        <v>0.3</v>
      </c>
      <c r="O323" s="16"/>
    </row>
    <row r="324" ht="30" customHeight="1" spans="1:15">
      <c r="A324" s="20">
        <v>46</v>
      </c>
      <c r="B324" s="19" t="s">
        <v>516</v>
      </c>
      <c r="C324" s="19"/>
      <c r="D324" s="21"/>
      <c r="E324" s="39" t="s">
        <v>517</v>
      </c>
      <c r="F324" s="39"/>
      <c r="G324" s="39"/>
      <c r="H324" s="39"/>
      <c r="I324" s="39"/>
      <c r="J324" s="39"/>
      <c r="K324" s="37" t="s">
        <v>226</v>
      </c>
      <c r="L324" s="47">
        <v>3</v>
      </c>
      <c r="M324" s="35"/>
      <c r="N324" s="42">
        <v>3</v>
      </c>
      <c r="O324" s="16"/>
    </row>
    <row r="325" ht="30" customHeight="1" spans="1:15">
      <c r="A325" s="20">
        <v>47</v>
      </c>
      <c r="B325" s="19" t="s">
        <v>518</v>
      </c>
      <c r="C325" s="19"/>
      <c r="D325" s="21"/>
      <c r="E325" s="39" t="s">
        <v>519</v>
      </c>
      <c r="F325" s="39"/>
      <c r="G325" s="39"/>
      <c r="H325" s="39"/>
      <c r="I325" s="39"/>
      <c r="J325" s="39"/>
      <c r="K325" s="37" t="s">
        <v>26</v>
      </c>
      <c r="L325" s="47">
        <v>0.87</v>
      </c>
      <c r="M325" s="35"/>
      <c r="N325" s="42">
        <v>0.87</v>
      </c>
      <c r="O325" s="16"/>
    </row>
    <row r="326" ht="30" customHeight="1" spans="1:15">
      <c r="A326" s="20">
        <v>48</v>
      </c>
      <c r="B326" s="19" t="s">
        <v>520</v>
      </c>
      <c r="C326" s="19"/>
      <c r="D326" s="21"/>
      <c r="E326" s="39" t="s">
        <v>521</v>
      </c>
      <c r="F326" s="39"/>
      <c r="G326" s="39"/>
      <c r="H326" s="39"/>
      <c r="I326" s="39"/>
      <c r="J326" s="39"/>
      <c r="K326" s="37" t="s">
        <v>147</v>
      </c>
      <c r="L326" s="47">
        <v>0.15</v>
      </c>
      <c r="M326" s="35"/>
      <c r="N326" s="42">
        <v>0.15</v>
      </c>
      <c r="O326" s="16"/>
    </row>
    <row r="327" ht="30" customHeight="1" spans="1:15">
      <c r="A327" s="20">
        <v>49</v>
      </c>
      <c r="B327" s="19" t="s">
        <v>522</v>
      </c>
      <c r="C327" s="19"/>
      <c r="D327" s="21"/>
      <c r="E327" s="39" t="s">
        <v>523</v>
      </c>
      <c r="F327" s="39"/>
      <c r="G327" s="39"/>
      <c r="H327" s="39"/>
      <c r="I327" s="39"/>
      <c r="J327" s="39"/>
      <c r="K327" s="37" t="s">
        <v>226</v>
      </c>
      <c r="L327" s="47">
        <v>1.2</v>
      </c>
      <c r="M327" s="35"/>
      <c r="N327" s="42">
        <v>1.2</v>
      </c>
      <c r="O327" s="16"/>
    </row>
    <row r="328" ht="30" customHeight="1" spans="1:15">
      <c r="A328" s="20">
        <v>50</v>
      </c>
      <c r="B328" s="19" t="s">
        <v>524</v>
      </c>
      <c r="C328" s="19"/>
      <c r="D328" s="21"/>
      <c r="E328" s="39" t="s">
        <v>525</v>
      </c>
      <c r="F328" s="39"/>
      <c r="G328" s="39"/>
      <c r="H328" s="39"/>
      <c r="I328" s="39"/>
      <c r="J328" s="39"/>
      <c r="K328" s="37" t="s">
        <v>147</v>
      </c>
      <c r="L328" s="47">
        <v>0.41</v>
      </c>
      <c r="M328" s="35"/>
      <c r="N328" s="42">
        <v>0.41</v>
      </c>
      <c r="O328" s="16"/>
    </row>
    <row r="329" ht="30" customHeight="1" spans="1:15">
      <c r="A329" s="20">
        <v>51</v>
      </c>
      <c r="B329" s="19" t="s">
        <v>526</v>
      </c>
      <c r="C329" s="19"/>
      <c r="D329" s="21"/>
      <c r="E329" s="39" t="s">
        <v>527</v>
      </c>
      <c r="F329" s="39"/>
      <c r="G329" s="39"/>
      <c r="H329" s="39"/>
      <c r="I329" s="39"/>
      <c r="J329" s="39"/>
      <c r="K329" s="37" t="s">
        <v>50</v>
      </c>
      <c r="L329" s="47">
        <v>10.38</v>
      </c>
      <c r="M329" s="35"/>
      <c r="N329" s="42">
        <v>10.38</v>
      </c>
      <c r="O329" s="16"/>
    </row>
    <row r="330" ht="47" customHeight="1" spans="1:15">
      <c r="A330" s="20">
        <v>52</v>
      </c>
      <c r="B330" s="19" t="s">
        <v>528</v>
      </c>
      <c r="C330" s="19"/>
      <c r="D330" s="21"/>
      <c r="E330" s="19" t="s">
        <v>529</v>
      </c>
      <c r="F330" s="19"/>
      <c r="G330" s="19"/>
      <c r="H330" s="19"/>
      <c r="I330" s="19"/>
      <c r="J330" s="19"/>
      <c r="K330" s="21" t="s">
        <v>26</v>
      </c>
      <c r="L330" s="42">
        <v>4.5</v>
      </c>
      <c r="M330" s="35"/>
      <c r="N330" s="42">
        <v>4.5</v>
      </c>
      <c r="O330" s="16"/>
    </row>
    <row r="331" ht="30" customHeight="1" spans="1:15">
      <c r="A331" s="20">
        <v>53</v>
      </c>
      <c r="B331" s="19" t="s">
        <v>530</v>
      </c>
      <c r="C331" s="19"/>
      <c r="D331" s="21"/>
      <c r="E331" s="19" t="s">
        <v>531</v>
      </c>
      <c r="F331" s="19"/>
      <c r="G331" s="19"/>
      <c r="H331" s="19"/>
      <c r="I331" s="19"/>
      <c r="J331" s="19"/>
      <c r="K331" s="21" t="s">
        <v>26</v>
      </c>
      <c r="L331" s="42">
        <v>1.5</v>
      </c>
      <c r="M331" s="35"/>
      <c r="N331" s="42">
        <v>1.5</v>
      </c>
      <c r="O331" s="16"/>
    </row>
    <row r="332" ht="30" customHeight="1" spans="1:15">
      <c r="A332" s="20">
        <v>54</v>
      </c>
      <c r="B332" s="19" t="s">
        <v>532</v>
      </c>
      <c r="C332" s="19"/>
      <c r="D332" s="21"/>
      <c r="E332" s="19" t="s">
        <v>533</v>
      </c>
      <c r="F332" s="19"/>
      <c r="G332" s="19"/>
      <c r="H332" s="19"/>
      <c r="I332" s="19"/>
      <c r="J332" s="19"/>
      <c r="K332" s="21" t="s">
        <v>26</v>
      </c>
      <c r="L332" s="42">
        <v>8</v>
      </c>
      <c r="M332" s="35"/>
      <c r="N332" s="42">
        <v>8</v>
      </c>
      <c r="O332" s="16"/>
    </row>
    <row r="333" ht="46" customHeight="1" spans="1:15">
      <c r="A333" s="20">
        <v>55</v>
      </c>
      <c r="B333" s="19" t="s">
        <v>534</v>
      </c>
      <c r="C333" s="19"/>
      <c r="D333" s="21"/>
      <c r="E333" s="19" t="s">
        <v>535</v>
      </c>
      <c r="F333" s="19"/>
      <c r="G333" s="19"/>
      <c r="H333" s="19"/>
      <c r="I333" s="19"/>
      <c r="J333" s="19"/>
      <c r="K333" s="21" t="s">
        <v>26</v>
      </c>
      <c r="L333" s="42">
        <v>0.65</v>
      </c>
      <c r="M333" s="35"/>
      <c r="N333" s="42">
        <v>0.65</v>
      </c>
      <c r="O333" s="16"/>
    </row>
    <row r="334" ht="56" customHeight="1" spans="1:15">
      <c r="A334" s="20">
        <v>56</v>
      </c>
      <c r="B334" s="19" t="s">
        <v>536</v>
      </c>
      <c r="C334" s="19"/>
      <c r="D334" s="21"/>
      <c r="E334" s="19" t="s">
        <v>537</v>
      </c>
      <c r="F334" s="19"/>
      <c r="G334" s="19"/>
      <c r="H334" s="19"/>
      <c r="I334" s="19"/>
      <c r="J334" s="19"/>
      <c r="K334" s="21" t="s">
        <v>26</v>
      </c>
      <c r="L334" s="42">
        <v>0.3</v>
      </c>
      <c r="M334" s="35"/>
      <c r="N334" s="42">
        <v>0.3</v>
      </c>
      <c r="O334" s="16"/>
    </row>
    <row r="335" ht="30" customHeight="1" spans="1:15">
      <c r="A335" s="20">
        <v>57</v>
      </c>
      <c r="B335" s="19" t="s">
        <v>538</v>
      </c>
      <c r="C335" s="19"/>
      <c r="D335" s="21"/>
      <c r="E335" s="19" t="s">
        <v>539</v>
      </c>
      <c r="F335" s="19"/>
      <c r="G335" s="19"/>
      <c r="H335" s="19"/>
      <c r="I335" s="19"/>
      <c r="J335" s="19"/>
      <c r="K335" s="21" t="s">
        <v>26</v>
      </c>
      <c r="L335" s="42">
        <v>0.1</v>
      </c>
      <c r="M335" s="35"/>
      <c r="N335" s="42">
        <v>0.1</v>
      </c>
      <c r="O335" s="16"/>
    </row>
    <row r="336" ht="30" customHeight="1" spans="1:15">
      <c r="A336" s="20">
        <v>58</v>
      </c>
      <c r="B336" s="19" t="s">
        <v>540</v>
      </c>
      <c r="C336" s="19"/>
      <c r="D336" s="21"/>
      <c r="E336" s="19" t="s">
        <v>541</v>
      </c>
      <c r="F336" s="19"/>
      <c r="G336" s="19"/>
      <c r="H336" s="19"/>
      <c r="I336" s="19"/>
      <c r="J336" s="19"/>
      <c r="K336" s="21" t="s">
        <v>26</v>
      </c>
      <c r="L336" s="42">
        <v>2.3</v>
      </c>
      <c r="M336" s="35"/>
      <c r="N336" s="42">
        <v>2.3</v>
      </c>
      <c r="O336" s="16"/>
    </row>
    <row r="337" ht="30" customHeight="1" spans="1:15">
      <c r="A337" s="20">
        <v>59</v>
      </c>
      <c r="B337" s="19" t="s">
        <v>542</v>
      </c>
      <c r="C337" s="19"/>
      <c r="D337" s="21"/>
      <c r="E337" s="19" t="s">
        <v>543</v>
      </c>
      <c r="F337" s="19"/>
      <c r="G337" s="19"/>
      <c r="H337" s="19"/>
      <c r="I337" s="19"/>
      <c r="J337" s="19"/>
      <c r="K337" s="21" t="s">
        <v>26</v>
      </c>
      <c r="L337" s="42">
        <v>0.6</v>
      </c>
      <c r="M337" s="35"/>
      <c r="N337" s="42">
        <v>0.6</v>
      </c>
      <c r="O337" s="16"/>
    </row>
    <row r="338" ht="48" customHeight="1" spans="1:15">
      <c r="A338" s="20">
        <v>60</v>
      </c>
      <c r="B338" s="19" t="s">
        <v>544</v>
      </c>
      <c r="C338" s="19"/>
      <c r="D338" s="21"/>
      <c r="E338" s="19" t="s">
        <v>545</v>
      </c>
      <c r="F338" s="19"/>
      <c r="G338" s="19"/>
      <c r="H338" s="19"/>
      <c r="I338" s="19"/>
      <c r="J338" s="19"/>
      <c r="K338" s="21" t="s">
        <v>26</v>
      </c>
      <c r="L338" s="42">
        <v>5.2</v>
      </c>
      <c r="M338" s="35"/>
      <c r="N338" s="42">
        <v>5.2</v>
      </c>
      <c r="O338" s="16"/>
    </row>
    <row r="339" ht="46" customHeight="1" spans="1:15">
      <c r="A339" s="20">
        <v>61</v>
      </c>
      <c r="B339" s="19" t="s">
        <v>546</v>
      </c>
      <c r="C339" s="19"/>
      <c r="D339" s="21"/>
      <c r="E339" s="19" t="s">
        <v>547</v>
      </c>
      <c r="F339" s="19"/>
      <c r="G339" s="19"/>
      <c r="H339" s="19"/>
      <c r="I339" s="19"/>
      <c r="J339" s="19"/>
      <c r="K339" s="21" t="s">
        <v>26</v>
      </c>
      <c r="L339" s="42">
        <v>1.5</v>
      </c>
      <c r="M339" s="35"/>
      <c r="N339" s="42">
        <v>1.5</v>
      </c>
      <c r="O339" s="16"/>
    </row>
    <row r="340" ht="39" customHeight="1" spans="1:15">
      <c r="A340" s="20">
        <v>62</v>
      </c>
      <c r="B340" s="19" t="s">
        <v>548</v>
      </c>
      <c r="C340" s="19"/>
      <c r="D340" s="21"/>
      <c r="E340" s="19" t="s">
        <v>549</v>
      </c>
      <c r="F340" s="19"/>
      <c r="G340" s="19"/>
      <c r="H340" s="19"/>
      <c r="I340" s="19"/>
      <c r="J340" s="19"/>
      <c r="K340" s="21" t="s">
        <v>26</v>
      </c>
      <c r="L340" s="42">
        <v>0.4</v>
      </c>
      <c r="M340" s="35"/>
      <c r="N340" s="42">
        <v>0.4</v>
      </c>
      <c r="O340" s="16"/>
    </row>
    <row r="341" ht="30" customHeight="1" spans="1:15">
      <c r="A341" s="20">
        <v>63</v>
      </c>
      <c r="B341" s="19" t="s">
        <v>550</v>
      </c>
      <c r="C341" s="19"/>
      <c r="D341" s="21"/>
      <c r="E341" s="39" t="s">
        <v>551</v>
      </c>
      <c r="F341" s="39"/>
      <c r="G341" s="39"/>
      <c r="H341" s="39"/>
      <c r="I341" s="39"/>
      <c r="J341" s="39"/>
      <c r="K341" s="37" t="s">
        <v>26</v>
      </c>
      <c r="L341" s="47">
        <v>1.2</v>
      </c>
      <c r="M341" s="35"/>
      <c r="N341" s="42">
        <v>1.2</v>
      </c>
      <c r="O341" s="16"/>
    </row>
    <row r="342" ht="56" customHeight="1" spans="1:15">
      <c r="A342" s="20">
        <v>64</v>
      </c>
      <c r="B342" s="49" t="s">
        <v>552</v>
      </c>
      <c r="C342" s="49"/>
      <c r="D342" s="21"/>
      <c r="E342" s="50" t="s">
        <v>553</v>
      </c>
      <c r="F342" s="50"/>
      <c r="G342" s="50"/>
      <c r="H342" s="50"/>
      <c r="I342" s="50"/>
      <c r="J342" s="50"/>
      <c r="K342" s="37" t="s">
        <v>190</v>
      </c>
      <c r="L342" s="47">
        <v>26.36</v>
      </c>
      <c r="M342" s="35"/>
      <c r="N342" s="51">
        <v>10.32</v>
      </c>
      <c r="O342" s="16"/>
    </row>
    <row r="343" ht="59" customHeight="1" spans="1:15">
      <c r="A343" s="20">
        <v>65</v>
      </c>
      <c r="B343" s="49" t="s">
        <v>417</v>
      </c>
      <c r="C343" s="49"/>
      <c r="D343" s="21"/>
      <c r="E343" s="50" t="s">
        <v>554</v>
      </c>
      <c r="F343" s="50"/>
      <c r="G343" s="50"/>
      <c r="H343" s="50"/>
      <c r="I343" s="50"/>
      <c r="J343" s="50"/>
      <c r="K343" s="37" t="s">
        <v>26</v>
      </c>
      <c r="L343" s="47">
        <v>0.91</v>
      </c>
      <c r="M343" s="35"/>
      <c r="N343" s="51">
        <v>0.91</v>
      </c>
      <c r="O343" s="16"/>
    </row>
    <row r="344" ht="30" customHeight="1" spans="1:15">
      <c r="A344" s="20">
        <v>66</v>
      </c>
      <c r="B344" s="49" t="s">
        <v>555</v>
      </c>
      <c r="C344" s="49"/>
      <c r="D344" s="21"/>
      <c r="E344" s="50" t="s">
        <v>556</v>
      </c>
      <c r="F344" s="50"/>
      <c r="G344" s="50"/>
      <c r="H344" s="50"/>
      <c r="I344" s="50"/>
      <c r="J344" s="50"/>
      <c r="K344" s="37" t="s">
        <v>26</v>
      </c>
      <c r="L344" s="47">
        <v>0.2</v>
      </c>
      <c r="M344" s="35"/>
      <c r="N344" s="51">
        <v>0.2</v>
      </c>
      <c r="O344" s="16"/>
    </row>
    <row r="345" ht="30" customHeight="1" spans="1:15">
      <c r="A345" s="20">
        <v>67</v>
      </c>
      <c r="B345" s="49" t="s">
        <v>557</v>
      </c>
      <c r="C345" s="49"/>
      <c r="D345" s="21"/>
      <c r="E345" s="50" t="s">
        <v>558</v>
      </c>
      <c r="F345" s="50"/>
      <c r="G345" s="50"/>
      <c r="H345" s="50"/>
      <c r="I345" s="50"/>
      <c r="J345" s="50"/>
      <c r="K345" s="37" t="s">
        <v>26</v>
      </c>
      <c r="L345" s="47">
        <v>0.25</v>
      </c>
      <c r="M345" s="35"/>
      <c r="N345" s="51">
        <v>0.25</v>
      </c>
      <c r="O345" s="16"/>
    </row>
    <row r="346" ht="30" customHeight="1" spans="1:15">
      <c r="A346" s="20">
        <v>68</v>
      </c>
      <c r="B346" s="49" t="s">
        <v>559</v>
      </c>
      <c r="C346" s="49"/>
      <c r="D346" s="21"/>
      <c r="E346" s="50" t="s">
        <v>560</v>
      </c>
      <c r="F346" s="50"/>
      <c r="G346" s="50"/>
      <c r="H346" s="50"/>
      <c r="I346" s="50"/>
      <c r="J346" s="50"/>
      <c r="K346" s="37" t="s">
        <v>26</v>
      </c>
      <c r="L346" s="47">
        <v>0.26</v>
      </c>
      <c r="M346" s="35"/>
      <c r="N346" s="51">
        <v>0.26</v>
      </c>
      <c r="O346" s="16"/>
    </row>
    <row r="347" ht="87" customHeight="1" spans="1:15">
      <c r="A347" s="20">
        <v>69</v>
      </c>
      <c r="B347" s="49" t="s">
        <v>561</v>
      </c>
      <c r="C347" s="49"/>
      <c r="D347" s="21"/>
      <c r="E347" s="50" t="s">
        <v>562</v>
      </c>
      <c r="F347" s="50"/>
      <c r="G347" s="50"/>
      <c r="H347" s="50"/>
      <c r="I347" s="50"/>
      <c r="J347" s="50"/>
      <c r="K347" s="37" t="s">
        <v>26</v>
      </c>
      <c r="L347" s="47">
        <v>0.3</v>
      </c>
      <c r="M347" s="35"/>
      <c r="N347" s="51">
        <v>0.3</v>
      </c>
      <c r="O347" s="16"/>
    </row>
    <row r="348" ht="38" customHeight="1" spans="1:15">
      <c r="A348" s="20">
        <v>70</v>
      </c>
      <c r="B348" s="49" t="s">
        <v>563</v>
      </c>
      <c r="C348" s="49"/>
      <c r="D348" s="21"/>
      <c r="E348" s="50" t="s">
        <v>564</v>
      </c>
      <c r="F348" s="50"/>
      <c r="G348" s="50"/>
      <c r="H348" s="50"/>
      <c r="I348" s="50"/>
      <c r="J348" s="50"/>
      <c r="K348" s="37" t="s">
        <v>26</v>
      </c>
      <c r="L348" s="47">
        <v>0.26</v>
      </c>
      <c r="M348" s="35"/>
      <c r="N348" s="51">
        <v>0.26</v>
      </c>
      <c r="O348" s="16"/>
    </row>
    <row r="349" ht="30" customHeight="1" spans="1:15">
      <c r="A349" s="20">
        <v>71</v>
      </c>
      <c r="B349" s="49" t="s">
        <v>565</v>
      </c>
      <c r="C349" s="49"/>
      <c r="D349" s="21"/>
      <c r="E349" s="50" t="s">
        <v>566</v>
      </c>
      <c r="F349" s="50"/>
      <c r="G349" s="50"/>
      <c r="H349" s="50"/>
      <c r="I349" s="50"/>
      <c r="J349" s="50"/>
      <c r="K349" s="37" t="s">
        <v>26</v>
      </c>
      <c r="L349" s="47">
        <v>0.05</v>
      </c>
      <c r="M349" s="35"/>
      <c r="N349" s="51">
        <v>0.05</v>
      </c>
      <c r="O349" s="16"/>
    </row>
    <row r="350" ht="72" customHeight="1" spans="1:15">
      <c r="A350" s="20">
        <v>72</v>
      </c>
      <c r="B350" s="49" t="s">
        <v>567</v>
      </c>
      <c r="C350" s="49"/>
      <c r="D350" s="21"/>
      <c r="E350" s="50" t="s">
        <v>568</v>
      </c>
      <c r="F350" s="50"/>
      <c r="G350" s="50"/>
      <c r="H350" s="50"/>
      <c r="I350" s="50"/>
      <c r="J350" s="50"/>
      <c r="K350" s="37" t="s">
        <v>26</v>
      </c>
      <c r="L350" s="47">
        <v>0.59</v>
      </c>
      <c r="M350" s="35"/>
      <c r="N350" s="51">
        <v>0.59</v>
      </c>
      <c r="O350" s="16"/>
    </row>
    <row r="351" ht="30" customHeight="1" spans="1:15">
      <c r="A351" s="20">
        <v>73</v>
      </c>
      <c r="B351" s="49" t="s">
        <v>569</v>
      </c>
      <c r="C351" s="49"/>
      <c r="D351" s="21"/>
      <c r="E351" s="50" t="s">
        <v>570</v>
      </c>
      <c r="F351" s="50"/>
      <c r="G351" s="50"/>
      <c r="H351" s="50"/>
      <c r="I351" s="50"/>
      <c r="J351" s="50"/>
      <c r="K351" s="37" t="s">
        <v>26</v>
      </c>
      <c r="L351" s="47">
        <v>3</v>
      </c>
      <c r="M351" s="35"/>
      <c r="N351" s="51">
        <v>3</v>
      </c>
      <c r="O351" s="16"/>
    </row>
    <row r="352" ht="55" customHeight="1" spans="1:15">
      <c r="A352" s="20">
        <v>74</v>
      </c>
      <c r="B352" s="49" t="s">
        <v>571</v>
      </c>
      <c r="C352" s="49"/>
      <c r="D352" s="21"/>
      <c r="E352" s="50" t="s">
        <v>572</v>
      </c>
      <c r="F352" s="50"/>
      <c r="G352" s="50"/>
      <c r="H352" s="50"/>
      <c r="I352" s="50"/>
      <c r="J352" s="50"/>
      <c r="K352" s="37" t="s">
        <v>26</v>
      </c>
      <c r="L352" s="47">
        <v>0.09</v>
      </c>
      <c r="M352" s="35"/>
      <c r="N352" s="51">
        <v>0.09</v>
      </c>
      <c r="O352" s="16"/>
    </row>
    <row r="353" ht="30" customHeight="1" spans="1:15">
      <c r="A353" s="20">
        <v>75</v>
      </c>
      <c r="B353" s="49" t="s">
        <v>573</v>
      </c>
      <c r="C353" s="49"/>
      <c r="D353" s="21"/>
      <c r="E353" s="50" t="s">
        <v>574</v>
      </c>
      <c r="F353" s="50"/>
      <c r="G353" s="50"/>
      <c r="H353" s="50"/>
      <c r="I353" s="50"/>
      <c r="J353" s="50"/>
      <c r="K353" s="37" t="s">
        <v>26</v>
      </c>
      <c r="L353" s="47">
        <v>0.46</v>
      </c>
      <c r="M353" s="35"/>
      <c r="N353" s="51">
        <v>0.46</v>
      </c>
      <c r="O353" s="16"/>
    </row>
    <row r="354" ht="45" customHeight="1" spans="1:15">
      <c r="A354" s="20">
        <v>76</v>
      </c>
      <c r="B354" s="49" t="s">
        <v>575</v>
      </c>
      <c r="C354" s="49"/>
      <c r="D354" s="21"/>
      <c r="E354" s="50" t="s">
        <v>576</v>
      </c>
      <c r="F354" s="50"/>
      <c r="G354" s="50"/>
      <c r="H354" s="50"/>
      <c r="I354" s="50"/>
      <c r="J354" s="50"/>
      <c r="K354" s="37" t="s">
        <v>26</v>
      </c>
      <c r="L354" s="47">
        <v>0.15</v>
      </c>
      <c r="M354" s="35"/>
      <c r="N354" s="51">
        <v>0.15</v>
      </c>
      <c r="O354" s="16"/>
    </row>
    <row r="355" ht="30" customHeight="1" spans="1:15">
      <c r="A355" s="20">
        <v>77</v>
      </c>
      <c r="B355" s="49" t="s">
        <v>577</v>
      </c>
      <c r="C355" s="49"/>
      <c r="D355" s="21"/>
      <c r="E355" s="50" t="s">
        <v>578</v>
      </c>
      <c r="F355" s="50"/>
      <c r="G355" s="50"/>
      <c r="H355" s="50"/>
      <c r="I355" s="50"/>
      <c r="J355" s="50"/>
      <c r="K355" s="37" t="s">
        <v>26</v>
      </c>
      <c r="L355" s="47">
        <v>0.1</v>
      </c>
      <c r="M355" s="35"/>
      <c r="N355" s="51">
        <v>0.1</v>
      </c>
      <c r="O355" s="16"/>
    </row>
    <row r="356" ht="30" customHeight="1" spans="1:15">
      <c r="A356" s="20">
        <v>78</v>
      </c>
      <c r="B356" s="49" t="s">
        <v>579</v>
      </c>
      <c r="C356" s="49"/>
      <c r="D356" s="21"/>
      <c r="E356" s="50" t="s">
        <v>580</v>
      </c>
      <c r="F356" s="50"/>
      <c r="G356" s="50"/>
      <c r="H356" s="50"/>
      <c r="I356" s="50"/>
      <c r="J356" s="50"/>
      <c r="K356" s="37" t="s">
        <v>26</v>
      </c>
      <c r="L356" s="47">
        <v>4.05</v>
      </c>
      <c r="M356" s="35"/>
      <c r="N356" s="51">
        <v>4.05</v>
      </c>
      <c r="O356" s="16"/>
    </row>
    <row r="357" ht="70" customHeight="1" spans="1:15">
      <c r="A357" s="20">
        <v>79</v>
      </c>
      <c r="B357" s="49" t="s">
        <v>581</v>
      </c>
      <c r="C357" s="49"/>
      <c r="D357" s="21"/>
      <c r="E357" s="50" t="s">
        <v>582</v>
      </c>
      <c r="F357" s="50"/>
      <c r="G357" s="50"/>
      <c r="H357" s="50"/>
      <c r="I357" s="50"/>
      <c r="J357" s="50"/>
      <c r="K357" s="37" t="s">
        <v>26</v>
      </c>
      <c r="L357" s="47">
        <v>2.95</v>
      </c>
      <c r="M357" s="35"/>
      <c r="N357" s="51">
        <v>2.95</v>
      </c>
      <c r="O357" s="16"/>
    </row>
    <row r="358" ht="30" customHeight="1" spans="1:15">
      <c r="A358" s="20">
        <v>80</v>
      </c>
      <c r="B358" s="49" t="s">
        <v>583</v>
      </c>
      <c r="C358" s="49"/>
      <c r="D358" s="21"/>
      <c r="E358" s="50" t="s">
        <v>584</v>
      </c>
      <c r="F358" s="50"/>
      <c r="G358" s="50"/>
      <c r="H358" s="50"/>
      <c r="I358" s="50"/>
      <c r="J358" s="50"/>
      <c r="K358" s="37" t="s">
        <v>26</v>
      </c>
      <c r="L358" s="47">
        <v>0.5</v>
      </c>
      <c r="M358" s="35"/>
      <c r="N358" s="51">
        <v>0.5</v>
      </c>
      <c r="O358" s="16"/>
    </row>
    <row r="359" ht="47" customHeight="1" spans="1:15">
      <c r="A359" s="20">
        <v>81</v>
      </c>
      <c r="B359" s="49" t="s">
        <v>585</v>
      </c>
      <c r="C359" s="49"/>
      <c r="D359" s="21"/>
      <c r="E359" s="50" t="s">
        <v>586</v>
      </c>
      <c r="F359" s="50"/>
      <c r="G359" s="50"/>
      <c r="H359" s="50"/>
      <c r="I359" s="50"/>
      <c r="J359" s="50"/>
      <c r="K359" s="37" t="s">
        <v>26</v>
      </c>
      <c r="L359" s="47">
        <v>0.65</v>
      </c>
      <c r="M359" s="35"/>
      <c r="N359" s="51">
        <v>0.65</v>
      </c>
      <c r="O359" s="16"/>
    </row>
    <row r="360" ht="46" customHeight="1" spans="1:15">
      <c r="A360" s="20">
        <v>82</v>
      </c>
      <c r="B360" s="49" t="s">
        <v>587</v>
      </c>
      <c r="C360" s="49"/>
      <c r="D360" s="21"/>
      <c r="E360" s="50" t="s">
        <v>588</v>
      </c>
      <c r="F360" s="50"/>
      <c r="G360" s="50"/>
      <c r="H360" s="50"/>
      <c r="I360" s="50"/>
      <c r="J360" s="50"/>
      <c r="K360" s="37" t="s">
        <v>26</v>
      </c>
      <c r="L360" s="47">
        <v>0.55</v>
      </c>
      <c r="M360" s="35"/>
      <c r="N360" s="51">
        <v>0.55</v>
      </c>
      <c r="O360" s="16"/>
    </row>
    <row r="361" ht="72" customHeight="1" spans="1:15">
      <c r="A361" s="20">
        <v>83</v>
      </c>
      <c r="B361" s="49" t="s">
        <v>589</v>
      </c>
      <c r="C361" s="49"/>
      <c r="D361" s="21"/>
      <c r="E361" s="50" t="s">
        <v>590</v>
      </c>
      <c r="F361" s="50"/>
      <c r="G361" s="50"/>
      <c r="H361" s="50"/>
      <c r="I361" s="50"/>
      <c r="J361" s="50"/>
      <c r="K361" s="37" t="s">
        <v>26</v>
      </c>
      <c r="L361" s="47">
        <v>0.41</v>
      </c>
      <c r="M361" s="35"/>
      <c r="N361" s="51">
        <v>0.41</v>
      </c>
      <c r="O361" s="16"/>
    </row>
    <row r="362" ht="37" customHeight="1" spans="1:15">
      <c r="A362" s="20">
        <v>84</v>
      </c>
      <c r="B362" s="49" t="s">
        <v>591</v>
      </c>
      <c r="C362" s="49"/>
      <c r="D362" s="21"/>
      <c r="E362" s="49" t="s">
        <v>592</v>
      </c>
      <c r="F362" s="49"/>
      <c r="G362" s="49"/>
      <c r="H362" s="49"/>
      <c r="I362" s="49"/>
      <c r="J362" s="49"/>
      <c r="K362" s="37" t="s">
        <v>26</v>
      </c>
      <c r="L362" s="47">
        <v>0.04</v>
      </c>
      <c r="M362" s="35"/>
      <c r="N362" s="51">
        <v>0.04</v>
      </c>
      <c r="O362" s="16"/>
    </row>
    <row r="363" ht="60" customHeight="1" spans="1:15">
      <c r="A363" s="20">
        <v>85</v>
      </c>
      <c r="B363" s="49" t="s">
        <v>593</v>
      </c>
      <c r="C363" s="49"/>
      <c r="D363" s="21"/>
      <c r="E363" s="50" t="s">
        <v>594</v>
      </c>
      <c r="F363" s="50"/>
      <c r="G363" s="50"/>
      <c r="H363" s="50"/>
      <c r="I363" s="50"/>
      <c r="J363" s="50"/>
      <c r="K363" s="37" t="s">
        <v>26</v>
      </c>
      <c r="L363" s="47">
        <v>0.62</v>
      </c>
      <c r="M363" s="35"/>
      <c r="N363" s="51">
        <v>0.62</v>
      </c>
      <c r="O363" s="16"/>
    </row>
    <row r="364" ht="49" customHeight="1" spans="1:15">
      <c r="A364" s="20">
        <v>86</v>
      </c>
      <c r="B364" s="49" t="s">
        <v>595</v>
      </c>
      <c r="C364" s="49"/>
      <c r="D364" s="21"/>
      <c r="E364" s="50" t="s">
        <v>596</v>
      </c>
      <c r="F364" s="50"/>
      <c r="G364" s="50"/>
      <c r="H364" s="50"/>
      <c r="I364" s="50"/>
      <c r="J364" s="50"/>
      <c r="K364" s="37" t="s">
        <v>26</v>
      </c>
      <c r="L364" s="47">
        <v>0.46</v>
      </c>
      <c r="M364" s="35"/>
      <c r="N364" s="51">
        <v>0.46</v>
      </c>
      <c r="O364" s="16"/>
    </row>
    <row r="365" ht="57" customHeight="1" spans="1:15">
      <c r="A365" s="20">
        <v>87</v>
      </c>
      <c r="B365" s="49" t="s">
        <v>597</v>
      </c>
      <c r="C365" s="49"/>
      <c r="D365" s="21"/>
      <c r="E365" s="50" t="s">
        <v>598</v>
      </c>
      <c r="F365" s="50"/>
      <c r="G365" s="50"/>
      <c r="H365" s="50"/>
      <c r="I365" s="50"/>
      <c r="J365" s="50"/>
      <c r="K365" s="37" t="s">
        <v>26</v>
      </c>
      <c r="L365" s="47">
        <v>0.1</v>
      </c>
      <c r="M365" s="35"/>
      <c r="N365" s="51">
        <v>0.1</v>
      </c>
      <c r="O365" s="16"/>
    </row>
    <row r="366" ht="50" customHeight="1" spans="1:15">
      <c r="A366" s="20">
        <v>88</v>
      </c>
      <c r="B366" s="49" t="s">
        <v>599</v>
      </c>
      <c r="C366" s="49"/>
      <c r="D366" s="21"/>
      <c r="E366" s="50" t="s">
        <v>600</v>
      </c>
      <c r="F366" s="50"/>
      <c r="G366" s="50"/>
      <c r="H366" s="50"/>
      <c r="I366" s="50"/>
      <c r="J366" s="50"/>
      <c r="K366" s="37" t="s">
        <v>26</v>
      </c>
      <c r="L366" s="47">
        <v>0.1</v>
      </c>
      <c r="M366" s="35"/>
      <c r="N366" s="51">
        <v>0.1</v>
      </c>
      <c r="O366" s="16"/>
    </row>
    <row r="367" ht="82" customHeight="1" spans="1:15">
      <c r="A367" s="20">
        <v>89</v>
      </c>
      <c r="B367" s="49" t="s">
        <v>601</v>
      </c>
      <c r="C367" s="49"/>
      <c r="D367" s="21"/>
      <c r="E367" s="50" t="s">
        <v>602</v>
      </c>
      <c r="F367" s="50"/>
      <c r="G367" s="50"/>
      <c r="H367" s="50"/>
      <c r="I367" s="50"/>
      <c r="J367" s="50"/>
      <c r="K367" s="37" t="s">
        <v>26</v>
      </c>
      <c r="L367" s="47">
        <v>1.5</v>
      </c>
      <c r="M367" s="35"/>
      <c r="N367" s="51">
        <v>1.5</v>
      </c>
      <c r="O367" s="16"/>
    </row>
    <row r="368" ht="81" customHeight="1" spans="1:15">
      <c r="A368" s="20">
        <v>90</v>
      </c>
      <c r="B368" s="49" t="s">
        <v>603</v>
      </c>
      <c r="C368" s="49"/>
      <c r="D368" s="21"/>
      <c r="E368" s="50" t="s">
        <v>604</v>
      </c>
      <c r="F368" s="50"/>
      <c r="G368" s="50"/>
      <c r="H368" s="50"/>
      <c r="I368" s="50"/>
      <c r="J368" s="50"/>
      <c r="K368" s="37" t="s">
        <v>26</v>
      </c>
      <c r="L368" s="47">
        <v>0.31</v>
      </c>
      <c r="M368" s="35"/>
      <c r="N368" s="51">
        <v>0.31</v>
      </c>
      <c r="O368" s="16"/>
    </row>
    <row r="369" ht="30" customHeight="1" spans="1:15">
      <c r="A369" s="11" t="s">
        <v>605</v>
      </c>
      <c r="B369" s="12"/>
      <c r="C369" s="11"/>
      <c r="D369" s="15">
        <f>D370+D451+D496+D500</f>
        <v>116</v>
      </c>
      <c r="E369" s="16"/>
      <c r="F369" s="16"/>
      <c r="G369" s="16"/>
      <c r="H369" s="16"/>
      <c r="I369" s="16"/>
      <c r="J369" s="16"/>
      <c r="K369" s="15"/>
      <c r="L369" s="32">
        <f t="shared" ref="L369:N369" si="53">L370+L451+L496+L500</f>
        <v>284.91</v>
      </c>
      <c r="M369" s="32">
        <f t="shared" si="53"/>
        <v>1.25</v>
      </c>
      <c r="N369" s="32">
        <f t="shared" si="53"/>
        <v>283.6</v>
      </c>
      <c r="O369" s="16"/>
    </row>
    <row r="370" ht="30" customHeight="1" spans="1:15">
      <c r="A370" s="11" t="s">
        <v>606</v>
      </c>
      <c r="B370" s="12"/>
      <c r="C370" s="11"/>
      <c r="D370" s="15">
        <f>D371+D372+D373+D441</f>
        <v>76</v>
      </c>
      <c r="E370" s="16"/>
      <c r="F370" s="16"/>
      <c r="G370" s="16"/>
      <c r="H370" s="16"/>
      <c r="I370" s="16"/>
      <c r="J370" s="16"/>
      <c r="K370" s="15"/>
      <c r="L370" s="34">
        <f t="shared" ref="L370:N370" si="54">L371+L372+L373+L441</f>
        <v>233.93</v>
      </c>
      <c r="M370" s="34">
        <f t="shared" si="54"/>
        <v>0</v>
      </c>
      <c r="N370" s="34">
        <f t="shared" si="54"/>
        <v>233.87</v>
      </c>
      <c r="O370" s="16"/>
    </row>
    <row r="371" ht="30" customHeight="1" spans="1:15">
      <c r="A371" s="11" t="s">
        <v>13</v>
      </c>
      <c r="B371" s="11" t="s">
        <v>14</v>
      </c>
      <c r="C371" s="11"/>
      <c r="D371" s="15">
        <v>0</v>
      </c>
      <c r="E371" s="16"/>
      <c r="F371" s="16"/>
      <c r="G371" s="16"/>
      <c r="H371" s="16"/>
      <c r="I371" s="16"/>
      <c r="J371" s="16"/>
      <c r="K371" s="15"/>
      <c r="L371" s="34">
        <v>0</v>
      </c>
      <c r="M371" s="34">
        <v>0</v>
      </c>
      <c r="N371" s="34">
        <v>0</v>
      </c>
      <c r="O371" s="16"/>
    </row>
    <row r="372" ht="30" customHeight="1" spans="1:15">
      <c r="A372" s="11" t="s">
        <v>15</v>
      </c>
      <c r="B372" s="11" t="s">
        <v>16</v>
      </c>
      <c r="C372" s="17"/>
      <c r="D372" s="15">
        <v>0</v>
      </c>
      <c r="E372" s="16"/>
      <c r="F372" s="16"/>
      <c r="G372" s="16"/>
      <c r="H372" s="16"/>
      <c r="I372" s="16"/>
      <c r="J372" s="16"/>
      <c r="K372" s="15"/>
      <c r="L372" s="34">
        <v>0</v>
      </c>
      <c r="M372" s="35">
        <v>0</v>
      </c>
      <c r="N372" s="34">
        <v>0</v>
      </c>
      <c r="O372" s="16"/>
    </row>
    <row r="373" ht="30" customHeight="1" spans="1:15">
      <c r="A373" s="11" t="s">
        <v>17</v>
      </c>
      <c r="B373" s="11" t="s">
        <v>18</v>
      </c>
      <c r="C373" s="17"/>
      <c r="D373" s="15">
        <v>67</v>
      </c>
      <c r="E373" s="16"/>
      <c r="F373" s="16"/>
      <c r="G373" s="16"/>
      <c r="H373" s="16"/>
      <c r="I373" s="16"/>
      <c r="J373" s="16"/>
      <c r="K373" s="15"/>
      <c r="L373" s="34">
        <f t="shared" ref="L373:N373" si="55">SUM(L374:L440)</f>
        <v>167.99</v>
      </c>
      <c r="M373" s="34">
        <f t="shared" si="55"/>
        <v>0</v>
      </c>
      <c r="N373" s="34">
        <f t="shared" si="55"/>
        <v>167.99</v>
      </c>
      <c r="O373" s="16"/>
    </row>
    <row r="374" ht="30" customHeight="1" spans="1:15">
      <c r="A374" s="20">
        <v>1</v>
      </c>
      <c r="B374" s="19" t="s">
        <v>607</v>
      </c>
      <c r="C374" s="21"/>
      <c r="D374" s="21"/>
      <c r="E374" s="19" t="s">
        <v>608</v>
      </c>
      <c r="F374" s="16"/>
      <c r="G374" s="16"/>
      <c r="H374" s="16"/>
      <c r="I374" s="16"/>
      <c r="J374" s="16"/>
      <c r="K374" s="21" t="s">
        <v>26</v>
      </c>
      <c r="L374" s="34">
        <v>0.75</v>
      </c>
      <c r="M374" s="35"/>
      <c r="N374" s="34">
        <v>0.75</v>
      </c>
      <c r="O374" s="16"/>
    </row>
    <row r="375" ht="30" customHeight="1" spans="1:15">
      <c r="A375" s="20">
        <v>2</v>
      </c>
      <c r="B375" s="19" t="s">
        <v>609</v>
      </c>
      <c r="C375" s="21"/>
      <c r="D375" s="21"/>
      <c r="E375" s="19" t="s">
        <v>610</v>
      </c>
      <c r="F375" s="16"/>
      <c r="G375" s="16"/>
      <c r="H375" s="16"/>
      <c r="I375" s="16"/>
      <c r="J375" s="16"/>
      <c r="K375" s="21" t="s">
        <v>26</v>
      </c>
      <c r="L375" s="34">
        <v>2.09</v>
      </c>
      <c r="M375" s="35"/>
      <c r="N375" s="34">
        <v>2.09</v>
      </c>
      <c r="O375" s="16"/>
    </row>
    <row r="376" ht="30" customHeight="1" spans="1:15">
      <c r="A376" s="20">
        <v>3</v>
      </c>
      <c r="B376" s="19" t="s">
        <v>611</v>
      </c>
      <c r="C376" s="21"/>
      <c r="D376" s="21"/>
      <c r="E376" s="19" t="s">
        <v>612</v>
      </c>
      <c r="F376" s="16"/>
      <c r="G376" s="16"/>
      <c r="H376" s="16"/>
      <c r="I376" s="16"/>
      <c r="J376" s="16"/>
      <c r="K376" s="21" t="s">
        <v>26</v>
      </c>
      <c r="L376" s="34">
        <v>1.77</v>
      </c>
      <c r="M376" s="35"/>
      <c r="N376" s="34">
        <v>1.77</v>
      </c>
      <c r="O376" s="16"/>
    </row>
    <row r="377" ht="30" customHeight="1" spans="1:15">
      <c r="A377" s="20">
        <v>4</v>
      </c>
      <c r="B377" s="19" t="s">
        <v>613</v>
      </c>
      <c r="C377" s="21"/>
      <c r="D377" s="21"/>
      <c r="E377" s="19" t="s">
        <v>614</v>
      </c>
      <c r="F377" s="16"/>
      <c r="G377" s="16"/>
      <c r="H377" s="16"/>
      <c r="I377" s="16"/>
      <c r="J377" s="16"/>
      <c r="K377" s="21" t="s">
        <v>26</v>
      </c>
      <c r="L377" s="34">
        <v>1.61</v>
      </c>
      <c r="M377" s="35"/>
      <c r="N377" s="34">
        <v>1.61</v>
      </c>
      <c r="O377" s="16"/>
    </row>
    <row r="378" ht="30" customHeight="1" spans="1:15">
      <c r="A378" s="20">
        <v>5</v>
      </c>
      <c r="B378" s="19" t="s">
        <v>615</v>
      </c>
      <c r="C378" s="21"/>
      <c r="D378" s="21"/>
      <c r="E378" s="19" t="s">
        <v>614</v>
      </c>
      <c r="F378" s="16"/>
      <c r="G378" s="16"/>
      <c r="H378" s="16"/>
      <c r="I378" s="16"/>
      <c r="J378" s="16"/>
      <c r="K378" s="21" t="s">
        <v>26</v>
      </c>
      <c r="L378" s="34">
        <v>1.61</v>
      </c>
      <c r="M378" s="35"/>
      <c r="N378" s="34">
        <v>1.61</v>
      </c>
      <c r="O378" s="16"/>
    </row>
    <row r="379" ht="30" customHeight="1" spans="1:15">
      <c r="A379" s="20">
        <v>6</v>
      </c>
      <c r="B379" s="19" t="s">
        <v>616</v>
      </c>
      <c r="C379" s="21"/>
      <c r="D379" s="21"/>
      <c r="E379" s="19" t="s">
        <v>617</v>
      </c>
      <c r="F379" s="16"/>
      <c r="G379" s="16"/>
      <c r="H379" s="16"/>
      <c r="I379" s="16"/>
      <c r="J379" s="16"/>
      <c r="K379" s="21" t="s">
        <v>26</v>
      </c>
      <c r="L379" s="34">
        <v>0.8</v>
      </c>
      <c r="M379" s="35"/>
      <c r="N379" s="34">
        <v>0.8</v>
      </c>
      <c r="O379" s="16"/>
    </row>
    <row r="380" ht="30" customHeight="1" spans="1:15">
      <c r="A380" s="20">
        <v>7</v>
      </c>
      <c r="B380" s="19" t="s">
        <v>618</v>
      </c>
      <c r="C380" s="21"/>
      <c r="D380" s="21"/>
      <c r="E380" s="19" t="s">
        <v>619</v>
      </c>
      <c r="F380" s="16"/>
      <c r="G380" s="16"/>
      <c r="H380" s="16"/>
      <c r="I380" s="16"/>
      <c r="J380" s="16"/>
      <c r="K380" s="21" t="s">
        <v>26</v>
      </c>
      <c r="L380" s="34">
        <v>1.29</v>
      </c>
      <c r="M380" s="35"/>
      <c r="N380" s="34">
        <v>1.29</v>
      </c>
      <c r="O380" s="16"/>
    </row>
    <row r="381" ht="30" customHeight="1" spans="1:15">
      <c r="A381" s="20">
        <v>8</v>
      </c>
      <c r="B381" s="19" t="s">
        <v>620</v>
      </c>
      <c r="C381" s="21"/>
      <c r="D381" s="21"/>
      <c r="E381" s="19" t="s">
        <v>619</v>
      </c>
      <c r="F381" s="16"/>
      <c r="G381" s="16"/>
      <c r="H381" s="16"/>
      <c r="I381" s="16"/>
      <c r="J381" s="16"/>
      <c r="K381" s="21" t="s">
        <v>26</v>
      </c>
      <c r="L381" s="34">
        <v>1.29</v>
      </c>
      <c r="M381" s="35"/>
      <c r="N381" s="34">
        <v>1.29</v>
      </c>
      <c r="O381" s="16"/>
    </row>
    <row r="382" ht="30" customHeight="1" spans="1:15">
      <c r="A382" s="20">
        <v>9</v>
      </c>
      <c r="B382" s="19" t="s">
        <v>621</v>
      </c>
      <c r="C382" s="21"/>
      <c r="D382" s="21"/>
      <c r="E382" s="19" t="s">
        <v>617</v>
      </c>
      <c r="F382" s="16"/>
      <c r="G382" s="16"/>
      <c r="H382" s="16"/>
      <c r="I382" s="16"/>
      <c r="J382" s="16"/>
      <c r="K382" s="21" t="s">
        <v>26</v>
      </c>
      <c r="L382" s="34">
        <v>0.8</v>
      </c>
      <c r="M382" s="35"/>
      <c r="N382" s="34">
        <v>0.8</v>
      </c>
      <c r="O382" s="16"/>
    </row>
    <row r="383" ht="30" customHeight="1" spans="1:15">
      <c r="A383" s="20">
        <v>10</v>
      </c>
      <c r="B383" s="19" t="s">
        <v>622</v>
      </c>
      <c r="C383" s="21"/>
      <c r="D383" s="21"/>
      <c r="E383" s="19" t="s">
        <v>623</v>
      </c>
      <c r="F383" s="16"/>
      <c r="G383" s="16"/>
      <c r="H383" s="16"/>
      <c r="I383" s="16"/>
      <c r="J383" s="16"/>
      <c r="K383" s="21" t="s">
        <v>26</v>
      </c>
      <c r="L383" s="34">
        <v>0.64</v>
      </c>
      <c r="M383" s="35"/>
      <c r="N383" s="34">
        <v>0.64</v>
      </c>
      <c r="O383" s="16"/>
    </row>
    <row r="384" ht="30" customHeight="1" spans="1:15">
      <c r="A384" s="20">
        <v>11</v>
      </c>
      <c r="B384" s="19" t="s">
        <v>624</v>
      </c>
      <c r="C384" s="21"/>
      <c r="D384" s="21"/>
      <c r="E384" s="19" t="s">
        <v>623</v>
      </c>
      <c r="F384" s="16"/>
      <c r="G384" s="16"/>
      <c r="H384" s="16"/>
      <c r="I384" s="16"/>
      <c r="J384" s="16"/>
      <c r="K384" s="21" t="s">
        <v>26</v>
      </c>
      <c r="L384" s="34">
        <v>0.64</v>
      </c>
      <c r="M384" s="35"/>
      <c r="N384" s="34">
        <v>0.64</v>
      </c>
      <c r="O384" s="16"/>
    </row>
    <row r="385" ht="30" customHeight="1" spans="1:15">
      <c r="A385" s="20">
        <v>12</v>
      </c>
      <c r="B385" s="19" t="s">
        <v>625</v>
      </c>
      <c r="C385" s="21"/>
      <c r="D385" s="21"/>
      <c r="E385" s="19" t="s">
        <v>626</v>
      </c>
      <c r="F385" s="16"/>
      <c r="G385" s="16"/>
      <c r="H385" s="16"/>
      <c r="I385" s="16"/>
      <c r="J385" s="16"/>
      <c r="K385" s="21" t="s">
        <v>26</v>
      </c>
      <c r="L385" s="34">
        <v>3.03</v>
      </c>
      <c r="M385" s="35"/>
      <c r="N385" s="34">
        <v>3.03</v>
      </c>
      <c r="O385" s="16"/>
    </row>
    <row r="386" ht="30" customHeight="1" spans="1:15">
      <c r="A386" s="20">
        <v>13</v>
      </c>
      <c r="B386" s="19" t="s">
        <v>627</v>
      </c>
      <c r="C386" s="21"/>
      <c r="D386" s="21"/>
      <c r="E386" s="19" t="s">
        <v>628</v>
      </c>
      <c r="F386" s="16"/>
      <c r="G386" s="16"/>
      <c r="H386" s="16"/>
      <c r="I386" s="16"/>
      <c r="J386" s="16"/>
      <c r="K386" s="21" t="s">
        <v>26</v>
      </c>
      <c r="L386" s="34">
        <v>1.63</v>
      </c>
      <c r="M386" s="35"/>
      <c r="N386" s="34">
        <v>1.63</v>
      </c>
      <c r="O386" s="16"/>
    </row>
    <row r="387" ht="34" customHeight="1" spans="1:15">
      <c r="A387" s="20">
        <v>14</v>
      </c>
      <c r="B387" s="19" t="s">
        <v>629</v>
      </c>
      <c r="C387" s="21"/>
      <c r="D387" s="21"/>
      <c r="E387" s="19" t="s">
        <v>630</v>
      </c>
      <c r="F387" s="16"/>
      <c r="G387" s="16"/>
      <c r="H387" s="16"/>
      <c r="I387" s="16"/>
      <c r="J387" s="16"/>
      <c r="K387" s="21" t="s">
        <v>26</v>
      </c>
      <c r="L387" s="34">
        <v>1.31</v>
      </c>
      <c r="M387" s="35"/>
      <c r="N387" s="34">
        <v>1.31</v>
      </c>
      <c r="O387" s="16"/>
    </row>
    <row r="388" ht="46" customHeight="1" spans="1:15">
      <c r="A388" s="20">
        <v>15</v>
      </c>
      <c r="B388" s="19" t="s">
        <v>631</v>
      </c>
      <c r="C388" s="21"/>
      <c r="D388" s="21"/>
      <c r="E388" s="19" t="s">
        <v>632</v>
      </c>
      <c r="F388" s="16"/>
      <c r="G388" s="16"/>
      <c r="H388" s="16"/>
      <c r="I388" s="16"/>
      <c r="J388" s="16"/>
      <c r="K388" s="21" t="s">
        <v>26</v>
      </c>
      <c r="L388" s="34">
        <v>1.11</v>
      </c>
      <c r="M388" s="35"/>
      <c r="N388" s="34">
        <v>1.11</v>
      </c>
      <c r="O388" s="16"/>
    </row>
    <row r="389" ht="37" customHeight="1" spans="1:15">
      <c r="A389" s="20">
        <v>16</v>
      </c>
      <c r="B389" s="19" t="s">
        <v>633</v>
      </c>
      <c r="C389" s="21"/>
      <c r="D389" s="21"/>
      <c r="E389" s="19" t="s">
        <v>634</v>
      </c>
      <c r="F389" s="16"/>
      <c r="G389" s="16"/>
      <c r="H389" s="16"/>
      <c r="I389" s="16"/>
      <c r="J389" s="16"/>
      <c r="K389" s="21" t="s">
        <v>26</v>
      </c>
      <c r="L389" s="34">
        <v>1.67</v>
      </c>
      <c r="M389" s="35"/>
      <c r="N389" s="34">
        <v>1.67</v>
      </c>
      <c r="O389" s="16"/>
    </row>
    <row r="390" ht="35" customHeight="1" spans="1:15">
      <c r="A390" s="20">
        <v>17</v>
      </c>
      <c r="B390" s="19" t="s">
        <v>635</v>
      </c>
      <c r="C390" s="21"/>
      <c r="D390" s="21"/>
      <c r="E390" s="19" t="s">
        <v>636</v>
      </c>
      <c r="F390" s="16"/>
      <c r="G390" s="16"/>
      <c r="H390" s="16"/>
      <c r="I390" s="16"/>
      <c r="J390" s="16"/>
      <c r="K390" s="21" t="s">
        <v>26</v>
      </c>
      <c r="L390" s="34">
        <v>0.52</v>
      </c>
      <c r="M390" s="35"/>
      <c r="N390" s="34">
        <v>0.52</v>
      </c>
      <c r="O390" s="16"/>
    </row>
    <row r="391" ht="30" customHeight="1" spans="1:15">
      <c r="A391" s="20">
        <v>18</v>
      </c>
      <c r="B391" s="19" t="s">
        <v>637</v>
      </c>
      <c r="C391" s="21"/>
      <c r="D391" s="21"/>
      <c r="E391" s="19" t="s">
        <v>638</v>
      </c>
      <c r="F391" s="16"/>
      <c r="G391" s="16"/>
      <c r="H391" s="16"/>
      <c r="I391" s="16"/>
      <c r="J391" s="16"/>
      <c r="K391" s="21" t="s">
        <v>26</v>
      </c>
      <c r="L391" s="34">
        <v>0.67</v>
      </c>
      <c r="M391" s="35"/>
      <c r="N391" s="34">
        <v>0.67</v>
      </c>
      <c r="O391" s="16"/>
    </row>
    <row r="392" ht="30" customHeight="1" spans="1:15">
      <c r="A392" s="20">
        <v>19</v>
      </c>
      <c r="B392" s="19" t="s">
        <v>639</v>
      </c>
      <c r="C392" s="21"/>
      <c r="D392" s="21"/>
      <c r="E392" s="19" t="s">
        <v>640</v>
      </c>
      <c r="F392" s="16"/>
      <c r="G392" s="16"/>
      <c r="H392" s="16"/>
      <c r="I392" s="16"/>
      <c r="J392" s="16"/>
      <c r="K392" s="21" t="s">
        <v>26</v>
      </c>
      <c r="L392" s="34">
        <v>0.54</v>
      </c>
      <c r="M392" s="35"/>
      <c r="N392" s="34">
        <v>0.54</v>
      </c>
      <c r="O392" s="16"/>
    </row>
    <row r="393" ht="30" customHeight="1" spans="1:15">
      <c r="A393" s="20">
        <v>20</v>
      </c>
      <c r="B393" s="19" t="s">
        <v>641</v>
      </c>
      <c r="C393" s="21"/>
      <c r="D393" s="21"/>
      <c r="E393" s="19" t="s">
        <v>642</v>
      </c>
      <c r="F393" s="16"/>
      <c r="G393" s="16"/>
      <c r="H393" s="16"/>
      <c r="I393" s="16"/>
      <c r="J393" s="16"/>
      <c r="K393" s="21" t="s">
        <v>26</v>
      </c>
      <c r="L393" s="34">
        <v>0.54</v>
      </c>
      <c r="M393" s="35"/>
      <c r="N393" s="34">
        <v>0.54</v>
      </c>
      <c r="O393" s="16"/>
    </row>
    <row r="394" ht="30" customHeight="1" spans="1:15">
      <c r="A394" s="20">
        <v>21</v>
      </c>
      <c r="B394" s="19" t="s">
        <v>643</v>
      </c>
      <c r="C394" s="21"/>
      <c r="D394" s="21"/>
      <c r="E394" s="19" t="s">
        <v>644</v>
      </c>
      <c r="F394" s="16"/>
      <c r="G394" s="16"/>
      <c r="H394" s="16"/>
      <c r="I394" s="16"/>
      <c r="J394" s="16"/>
      <c r="K394" s="21" t="s">
        <v>26</v>
      </c>
      <c r="L394" s="34">
        <v>1.01</v>
      </c>
      <c r="M394" s="35"/>
      <c r="N394" s="34">
        <v>1.01</v>
      </c>
      <c r="O394" s="16"/>
    </row>
    <row r="395" ht="30" customHeight="1" spans="1:15">
      <c r="A395" s="20">
        <v>22</v>
      </c>
      <c r="B395" s="19" t="s">
        <v>645</v>
      </c>
      <c r="C395" s="21"/>
      <c r="D395" s="21"/>
      <c r="E395" s="19" t="s">
        <v>646</v>
      </c>
      <c r="F395" s="16"/>
      <c r="G395" s="16"/>
      <c r="H395" s="16"/>
      <c r="I395" s="16"/>
      <c r="J395" s="16"/>
      <c r="K395" s="21" t="s">
        <v>26</v>
      </c>
      <c r="L395" s="34">
        <v>0.51</v>
      </c>
      <c r="M395" s="35"/>
      <c r="N395" s="34">
        <v>0.51</v>
      </c>
      <c r="O395" s="16"/>
    </row>
    <row r="396" ht="30" customHeight="1" spans="1:15">
      <c r="A396" s="20">
        <v>23</v>
      </c>
      <c r="B396" s="19" t="s">
        <v>647</v>
      </c>
      <c r="C396" s="21"/>
      <c r="D396" s="21"/>
      <c r="E396" s="19" t="s">
        <v>648</v>
      </c>
      <c r="F396" s="16"/>
      <c r="G396" s="16"/>
      <c r="H396" s="16"/>
      <c r="I396" s="16"/>
      <c r="J396" s="16"/>
      <c r="K396" s="21" t="s">
        <v>26</v>
      </c>
      <c r="L396" s="34">
        <v>0.55</v>
      </c>
      <c r="M396" s="35"/>
      <c r="N396" s="34">
        <v>0.55</v>
      </c>
      <c r="O396" s="16"/>
    </row>
    <row r="397" ht="30" customHeight="1" spans="1:15">
      <c r="A397" s="20">
        <v>24</v>
      </c>
      <c r="B397" s="19" t="s">
        <v>649</v>
      </c>
      <c r="C397" s="21"/>
      <c r="D397" s="21"/>
      <c r="E397" s="19" t="s">
        <v>650</v>
      </c>
      <c r="F397" s="16"/>
      <c r="G397" s="16"/>
      <c r="H397" s="16"/>
      <c r="I397" s="16"/>
      <c r="J397" s="16"/>
      <c r="K397" s="21" t="s">
        <v>26</v>
      </c>
      <c r="L397" s="34">
        <v>0.52</v>
      </c>
      <c r="M397" s="35"/>
      <c r="N397" s="34">
        <v>0.52</v>
      </c>
      <c r="O397" s="16"/>
    </row>
    <row r="398" ht="30" customHeight="1" spans="1:15">
      <c r="A398" s="20">
        <v>25</v>
      </c>
      <c r="B398" s="19" t="s">
        <v>651</v>
      </c>
      <c r="C398" s="21"/>
      <c r="D398" s="21"/>
      <c r="E398" s="19" t="s">
        <v>652</v>
      </c>
      <c r="F398" s="16"/>
      <c r="G398" s="16"/>
      <c r="H398" s="16"/>
      <c r="I398" s="16"/>
      <c r="J398" s="16"/>
      <c r="K398" s="21" t="s">
        <v>26</v>
      </c>
      <c r="L398" s="34">
        <v>1.26</v>
      </c>
      <c r="M398" s="35"/>
      <c r="N398" s="34">
        <v>1.26</v>
      </c>
      <c r="O398" s="16"/>
    </row>
    <row r="399" ht="30" customHeight="1" spans="1:15">
      <c r="A399" s="20">
        <v>26</v>
      </c>
      <c r="B399" s="19" t="s">
        <v>653</v>
      </c>
      <c r="C399" s="21"/>
      <c r="D399" s="21"/>
      <c r="E399" s="19" t="s">
        <v>654</v>
      </c>
      <c r="F399" s="16"/>
      <c r="G399" s="16"/>
      <c r="H399" s="16"/>
      <c r="I399" s="16"/>
      <c r="J399" s="16"/>
      <c r="K399" s="21" t="s">
        <v>26</v>
      </c>
      <c r="L399" s="34">
        <v>0.51</v>
      </c>
      <c r="M399" s="35"/>
      <c r="N399" s="34">
        <v>0.51</v>
      </c>
      <c r="O399" s="16"/>
    </row>
    <row r="400" ht="30" customHeight="1" spans="1:15">
      <c r="A400" s="20">
        <v>27</v>
      </c>
      <c r="B400" s="19" t="s">
        <v>655</v>
      </c>
      <c r="C400" s="21"/>
      <c r="D400" s="21"/>
      <c r="E400" s="19" t="s">
        <v>656</v>
      </c>
      <c r="F400" s="16"/>
      <c r="G400" s="16"/>
      <c r="H400" s="16"/>
      <c r="I400" s="16"/>
      <c r="J400" s="16"/>
      <c r="K400" s="21" t="s">
        <v>26</v>
      </c>
      <c r="L400" s="34">
        <v>1.04</v>
      </c>
      <c r="M400" s="35"/>
      <c r="N400" s="34">
        <v>1.04</v>
      </c>
      <c r="O400" s="16"/>
    </row>
    <row r="401" ht="30" customHeight="1" spans="1:15">
      <c r="A401" s="20">
        <v>28</v>
      </c>
      <c r="B401" s="19" t="s">
        <v>657</v>
      </c>
      <c r="C401" s="21"/>
      <c r="D401" s="21"/>
      <c r="E401" s="19" t="s">
        <v>658</v>
      </c>
      <c r="F401" s="16"/>
      <c r="G401" s="16"/>
      <c r="H401" s="16"/>
      <c r="I401" s="16"/>
      <c r="J401" s="16"/>
      <c r="K401" s="21" t="s">
        <v>26</v>
      </c>
      <c r="L401" s="34">
        <v>0.53</v>
      </c>
      <c r="M401" s="35"/>
      <c r="N401" s="34">
        <v>0.53</v>
      </c>
      <c r="O401" s="16"/>
    </row>
    <row r="402" ht="30" customHeight="1" spans="1:15">
      <c r="A402" s="20">
        <v>29</v>
      </c>
      <c r="B402" s="19" t="s">
        <v>659</v>
      </c>
      <c r="C402" s="21"/>
      <c r="D402" s="21"/>
      <c r="E402" s="19" t="s">
        <v>660</v>
      </c>
      <c r="F402" s="16"/>
      <c r="G402" s="16"/>
      <c r="H402" s="16"/>
      <c r="I402" s="16"/>
      <c r="J402" s="16"/>
      <c r="K402" s="21" t="s">
        <v>26</v>
      </c>
      <c r="L402" s="34">
        <v>0.51</v>
      </c>
      <c r="M402" s="35"/>
      <c r="N402" s="34">
        <v>0.51</v>
      </c>
      <c r="O402" s="16"/>
    </row>
    <row r="403" ht="30" customHeight="1" spans="1:15">
      <c r="A403" s="20">
        <v>30</v>
      </c>
      <c r="B403" s="19" t="s">
        <v>661</v>
      </c>
      <c r="C403" s="21"/>
      <c r="D403" s="21"/>
      <c r="E403" s="19" t="s">
        <v>662</v>
      </c>
      <c r="F403" s="16"/>
      <c r="G403" s="16"/>
      <c r="H403" s="16"/>
      <c r="I403" s="16"/>
      <c r="J403" s="16"/>
      <c r="K403" s="21" t="s">
        <v>26</v>
      </c>
      <c r="L403" s="34">
        <v>0.51</v>
      </c>
      <c r="M403" s="35"/>
      <c r="N403" s="34">
        <v>0.51</v>
      </c>
      <c r="O403" s="16"/>
    </row>
    <row r="404" ht="30" customHeight="1" spans="1:15">
      <c r="A404" s="20">
        <v>31</v>
      </c>
      <c r="B404" s="19" t="s">
        <v>663</v>
      </c>
      <c r="C404" s="21"/>
      <c r="D404" s="21"/>
      <c r="E404" s="19" t="s">
        <v>664</v>
      </c>
      <c r="F404" s="16"/>
      <c r="G404" s="16"/>
      <c r="H404" s="16"/>
      <c r="I404" s="16"/>
      <c r="J404" s="16"/>
      <c r="K404" s="21" t="s">
        <v>26</v>
      </c>
      <c r="L404" s="34">
        <v>1.25</v>
      </c>
      <c r="M404" s="35"/>
      <c r="N404" s="34">
        <v>1.25</v>
      </c>
      <c r="O404" s="16"/>
    </row>
    <row r="405" ht="30" customHeight="1" spans="1:15">
      <c r="A405" s="20">
        <v>32</v>
      </c>
      <c r="B405" s="19" t="s">
        <v>665</v>
      </c>
      <c r="C405" s="21"/>
      <c r="D405" s="21"/>
      <c r="E405" s="19" t="s">
        <v>666</v>
      </c>
      <c r="F405" s="16"/>
      <c r="G405" s="16"/>
      <c r="H405" s="16"/>
      <c r="I405" s="16"/>
      <c r="J405" s="16"/>
      <c r="K405" s="21" t="s">
        <v>26</v>
      </c>
      <c r="L405" s="34">
        <v>0.6</v>
      </c>
      <c r="M405" s="35"/>
      <c r="N405" s="34">
        <v>0.6</v>
      </c>
      <c r="O405" s="16"/>
    </row>
    <row r="406" ht="30" customHeight="1" spans="1:15">
      <c r="A406" s="20">
        <v>33</v>
      </c>
      <c r="B406" s="19" t="s">
        <v>667</v>
      </c>
      <c r="C406" s="21"/>
      <c r="D406" s="21"/>
      <c r="E406" s="19" t="s">
        <v>668</v>
      </c>
      <c r="F406" s="16"/>
      <c r="G406" s="16"/>
      <c r="H406" s="16"/>
      <c r="I406" s="16"/>
      <c r="J406" s="16"/>
      <c r="K406" s="21" t="s">
        <v>26</v>
      </c>
      <c r="L406" s="34">
        <v>1.06</v>
      </c>
      <c r="M406" s="35"/>
      <c r="N406" s="34">
        <v>1.06</v>
      </c>
      <c r="O406" s="16"/>
    </row>
    <row r="407" ht="30" customHeight="1" spans="1:15">
      <c r="A407" s="20">
        <v>34</v>
      </c>
      <c r="B407" s="19" t="s">
        <v>669</v>
      </c>
      <c r="C407" s="21"/>
      <c r="D407" s="21"/>
      <c r="E407" s="19" t="s">
        <v>670</v>
      </c>
      <c r="F407" s="16"/>
      <c r="G407" s="16"/>
      <c r="H407" s="16"/>
      <c r="I407" s="16"/>
      <c r="J407" s="16"/>
      <c r="K407" s="21" t="s">
        <v>26</v>
      </c>
      <c r="L407" s="34">
        <v>1.06</v>
      </c>
      <c r="M407" s="35"/>
      <c r="N407" s="34">
        <v>1.06</v>
      </c>
      <c r="O407" s="16"/>
    </row>
    <row r="408" ht="30" customHeight="1" spans="1:15">
      <c r="A408" s="20">
        <v>35</v>
      </c>
      <c r="B408" s="19" t="s">
        <v>671</v>
      </c>
      <c r="C408" s="21"/>
      <c r="D408" s="21"/>
      <c r="E408" s="19" t="s">
        <v>672</v>
      </c>
      <c r="F408" s="16"/>
      <c r="G408" s="16"/>
      <c r="H408" s="16"/>
      <c r="I408" s="16"/>
      <c r="J408" s="16"/>
      <c r="K408" s="21" t="s">
        <v>26</v>
      </c>
      <c r="L408" s="34">
        <v>0.52</v>
      </c>
      <c r="M408" s="35"/>
      <c r="N408" s="34">
        <v>0.52</v>
      </c>
      <c r="O408" s="16"/>
    </row>
    <row r="409" ht="30" customHeight="1" spans="1:15">
      <c r="A409" s="20">
        <v>36</v>
      </c>
      <c r="B409" s="19" t="s">
        <v>673</v>
      </c>
      <c r="C409" s="21"/>
      <c r="D409" s="21"/>
      <c r="E409" s="19" t="s">
        <v>674</v>
      </c>
      <c r="F409" s="16"/>
      <c r="G409" s="16"/>
      <c r="H409" s="16"/>
      <c r="I409" s="16"/>
      <c r="J409" s="16"/>
      <c r="K409" s="21" t="s">
        <v>26</v>
      </c>
      <c r="L409" s="34">
        <v>1.05</v>
      </c>
      <c r="M409" s="35"/>
      <c r="N409" s="34">
        <v>1.05</v>
      </c>
      <c r="O409" s="16"/>
    </row>
    <row r="410" ht="30" customHeight="1" spans="1:15">
      <c r="A410" s="20">
        <v>37</v>
      </c>
      <c r="B410" s="19" t="s">
        <v>675</v>
      </c>
      <c r="C410" s="21"/>
      <c r="D410" s="21"/>
      <c r="E410" s="19" t="s">
        <v>676</v>
      </c>
      <c r="F410" s="16"/>
      <c r="G410" s="16"/>
      <c r="H410" s="16"/>
      <c r="I410" s="16"/>
      <c r="J410" s="16"/>
      <c r="K410" s="21" t="s">
        <v>26</v>
      </c>
      <c r="L410" s="34">
        <v>0.51</v>
      </c>
      <c r="M410" s="35"/>
      <c r="N410" s="34">
        <v>0.51</v>
      </c>
      <c r="O410" s="16"/>
    </row>
    <row r="411" ht="30" customHeight="1" spans="1:15">
      <c r="A411" s="20">
        <v>38</v>
      </c>
      <c r="B411" s="19" t="s">
        <v>677</v>
      </c>
      <c r="C411" s="21"/>
      <c r="D411" s="21"/>
      <c r="E411" s="19" t="s">
        <v>678</v>
      </c>
      <c r="F411" s="16"/>
      <c r="G411" s="16"/>
      <c r="H411" s="16"/>
      <c r="I411" s="16"/>
      <c r="J411" s="16"/>
      <c r="K411" s="21" t="s">
        <v>26</v>
      </c>
      <c r="L411" s="34">
        <v>0.58</v>
      </c>
      <c r="M411" s="35"/>
      <c r="N411" s="34">
        <v>0.58</v>
      </c>
      <c r="O411" s="16"/>
    </row>
    <row r="412" ht="30" customHeight="1" spans="1:15">
      <c r="A412" s="20">
        <v>39</v>
      </c>
      <c r="B412" s="19" t="s">
        <v>679</v>
      </c>
      <c r="C412" s="21"/>
      <c r="D412" s="21"/>
      <c r="E412" s="19" t="s">
        <v>680</v>
      </c>
      <c r="F412" s="16"/>
      <c r="G412" s="16"/>
      <c r="H412" s="16"/>
      <c r="I412" s="16"/>
      <c r="J412" s="16"/>
      <c r="K412" s="21" t="s">
        <v>26</v>
      </c>
      <c r="L412" s="34">
        <v>2.96</v>
      </c>
      <c r="M412" s="35"/>
      <c r="N412" s="34">
        <v>2.96</v>
      </c>
      <c r="O412" s="16"/>
    </row>
    <row r="413" ht="30" customHeight="1" spans="1:15">
      <c r="A413" s="20">
        <v>40</v>
      </c>
      <c r="B413" s="19" t="s">
        <v>681</v>
      </c>
      <c r="C413" s="21"/>
      <c r="D413" s="21"/>
      <c r="E413" s="19" t="s">
        <v>682</v>
      </c>
      <c r="F413" s="16"/>
      <c r="G413" s="16"/>
      <c r="H413" s="16"/>
      <c r="I413" s="16"/>
      <c r="J413" s="16"/>
      <c r="K413" s="21" t="s">
        <v>26</v>
      </c>
      <c r="L413" s="34">
        <v>1.4</v>
      </c>
      <c r="M413" s="35"/>
      <c r="N413" s="34">
        <v>1.4</v>
      </c>
      <c r="O413" s="16"/>
    </row>
    <row r="414" ht="30" customHeight="1" spans="1:15">
      <c r="A414" s="20">
        <v>41</v>
      </c>
      <c r="B414" s="19" t="s">
        <v>683</v>
      </c>
      <c r="C414" s="21"/>
      <c r="D414" s="21"/>
      <c r="E414" s="19" t="s">
        <v>684</v>
      </c>
      <c r="F414" s="16"/>
      <c r="G414" s="16"/>
      <c r="H414" s="16"/>
      <c r="I414" s="16"/>
      <c r="J414" s="16"/>
      <c r="K414" s="21" t="s">
        <v>26</v>
      </c>
      <c r="L414" s="34">
        <v>1.6</v>
      </c>
      <c r="M414" s="35"/>
      <c r="N414" s="34">
        <v>1.6</v>
      </c>
      <c r="O414" s="16"/>
    </row>
    <row r="415" ht="30" customHeight="1" spans="1:15">
      <c r="A415" s="20">
        <v>42</v>
      </c>
      <c r="B415" s="19" t="s">
        <v>685</v>
      </c>
      <c r="C415" s="21"/>
      <c r="D415" s="21"/>
      <c r="E415" s="19" t="s">
        <v>686</v>
      </c>
      <c r="F415" s="16"/>
      <c r="G415" s="16"/>
      <c r="H415" s="16"/>
      <c r="I415" s="16"/>
      <c r="J415" s="16"/>
      <c r="K415" s="21" t="s">
        <v>26</v>
      </c>
      <c r="L415" s="34">
        <v>1.46</v>
      </c>
      <c r="M415" s="35"/>
      <c r="N415" s="34">
        <v>1.46</v>
      </c>
      <c r="O415" s="16"/>
    </row>
    <row r="416" ht="30" customHeight="1" spans="1:15">
      <c r="A416" s="20">
        <v>43</v>
      </c>
      <c r="B416" s="19" t="s">
        <v>687</v>
      </c>
      <c r="C416" s="21"/>
      <c r="D416" s="21"/>
      <c r="E416" s="19" t="s">
        <v>688</v>
      </c>
      <c r="F416" s="16"/>
      <c r="G416" s="16"/>
      <c r="H416" s="16"/>
      <c r="I416" s="16"/>
      <c r="J416" s="16"/>
      <c r="K416" s="21" t="s">
        <v>26</v>
      </c>
      <c r="L416" s="34">
        <v>1.5</v>
      </c>
      <c r="M416" s="35"/>
      <c r="N416" s="34">
        <v>1.5</v>
      </c>
      <c r="O416" s="16"/>
    </row>
    <row r="417" ht="30" customHeight="1" spans="1:15">
      <c r="A417" s="20">
        <v>44</v>
      </c>
      <c r="B417" s="19" t="s">
        <v>689</v>
      </c>
      <c r="C417" s="21"/>
      <c r="D417" s="21"/>
      <c r="E417" s="19" t="s">
        <v>690</v>
      </c>
      <c r="F417" s="16"/>
      <c r="G417" s="16"/>
      <c r="H417" s="16"/>
      <c r="I417" s="16"/>
      <c r="J417" s="16"/>
      <c r="K417" s="21" t="s">
        <v>26</v>
      </c>
      <c r="L417" s="34">
        <v>1.31</v>
      </c>
      <c r="M417" s="35"/>
      <c r="N417" s="34">
        <v>1.31</v>
      </c>
      <c r="O417" s="16"/>
    </row>
    <row r="418" ht="30" customHeight="1" spans="1:15">
      <c r="A418" s="20">
        <v>45</v>
      </c>
      <c r="B418" s="19" t="s">
        <v>691</v>
      </c>
      <c r="C418" s="21"/>
      <c r="D418" s="21"/>
      <c r="E418" s="19" t="s">
        <v>692</v>
      </c>
      <c r="F418" s="16"/>
      <c r="G418" s="16"/>
      <c r="H418" s="16"/>
      <c r="I418" s="16"/>
      <c r="J418" s="16"/>
      <c r="K418" s="21" t="s">
        <v>26</v>
      </c>
      <c r="L418" s="34">
        <v>1.14</v>
      </c>
      <c r="M418" s="35"/>
      <c r="N418" s="34">
        <v>1.14</v>
      </c>
      <c r="O418" s="16"/>
    </row>
    <row r="419" ht="30" customHeight="1" spans="1:15">
      <c r="A419" s="20">
        <v>46</v>
      </c>
      <c r="B419" s="19" t="s">
        <v>693</v>
      </c>
      <c r="C419" s="21"/>
      <c r="D419" s="21"/>
      <c r="E419" s="19" t="s">
        <v>694</v>
      </c>
      <c r="F419" s="16"/>
      <c r="G419" s="16"/>
      <c r="H419" s="16"/>
      <c r="I419" s="16"/>
      <c r="J419" s="16"/>
      <c r="K419" s="21" t="s">
        <v>26</v>
      </c>
      <c r="L419" s="34">
        <v>0.58</v>
      </c>
      <c r="M419" s="35"/>
      <c r="N419" s="34">
        <v>0.58</v>
      </c>
      <c r="O419" s="16"/>
    </row>
    <row r="420" ht="30" customHeight="1" spans="1:15">
      <c r="A420" s="20">
        <v>47</v>
      </c>
      <c r="B420" s="19" t="s">
        <v>695</v>
      </c>
      <c r="C420" s="21"/>
      <c r="D420" s="21"/>
      <c r="E420" s="19" t="s">
        <v>696</v>
      </c>
      <c r="F420" s="16"/>
      <c r="G420" s="16"/>
      <c r="H420" s="16"/>
      <c r="I420" s="16"/>
      <c r="J420" s="16"/>
      <c r="K420" s="21" t="s">
        <v>26</v>
      </c>
      <c r="L420" s="34">
        <v>1.37</v>
      </c>
      <c r="M420" s="35"/>
      <c r="N420" s="34">
        <v>1.37</v>
      </c>
      <c r="O420" s="16"/>
    </row>
    <row r="421" ht="30" customHeight="1" spans="1:15">
      <c r="A421" s="20">
        <v>48</v>
      </c>
      <c r="B421" s="19" t="s">
        <v>697</v>
      </c>
      <c r="C421" s="21"/>
      <c r="D421" s="21"/>
      <c r="E421" s="19" t="s">
        <v>698</v>
      </c>
      <c r="F421" s="16"/>
      <c r="G421" s="16"/>
      <c r="H421" s="16"/>
      <c r="I421" s="16"/>
      <c r="J421" s="16"/>
      <c r="K421" s="21" t="s">
        <v>26</v>
      </c>
      <c r="L421" s="34">
        <v>1</v>
      </c>
      <c r="M421" s="35"/>
      <c r="N421" s="34">
        <v>1</v>
      </c>
      <c r="O421" s="16"/>
    </row>
    <row r="422" ht="44" customHeight="1" spans="1:15">
      <c r="A422" s="20">
        <v>49</v>
      </c>
      <c r="B422" s="19" t="s">
        <v>699</v>
      </c>
      <c r="C422" s="21"/>
      <c r="D422" s="21"/>
      <c r="E422" s="19" t="s">
        <v>700</v>
      </c>
      <c r="F422" s="16"/>
      <c r="G422" s="16"/>
      <c r="H422" s="16"/>
      <c r="I422" s="16"/>
      <c r="J422" s="16"/>
      <c r="K422" s="21" t="s">
        <v>26</v>
      </c>
      <c r="L422" s="34">
        <v>2.28</v>
      </c>
      <c r="M422" s="35"/>
      <c r="N422" s="34">
        <v>2.28</v>
      </c>
      <c r="O422" s="16"/>
    </row>
    <row r="423" ht="41" customHeight="1" spans="1:15">
      <c r="A423" s="20">
        <v>50</v>
      </c>
      <c r="B423" s="19" t="s">
        <v>701</v>
      </c>
      <c r="C423" s="21"/>
      <c r="D423" s="21"/>
      <c r="E423" s="19" t="s">
        <v>702</v>
      </c>
      <c r="F423" s="16"/>
      <c r="G423" s="16"/>
      <c r="H423" s="16"/>
      <c r="I423" s="16"/>
      <c r="J423" s="16"/>
      <c r="K423" s="21" t="s">
        <v>26</v>
      </c>
      <c r="L423" s="34">
        <v>2.06</v>
      </c>
      <c r="M423" s="35"/>
      <c r="N423" s="34">
        <v>2.06</v>
      </c>
      <c r="O423" s="16"/>
    </row>
    <row r="424" ht="30" customHeight="1" spans="1:15">
      <c r="A424" s="20">
        <v>51</v>
      </c>
      <c r="B424" s="19" t="s">
        <v>703</v>
      </c>
      <c r="C424" s="21"/>
      <c r="D424" s="21"/>
      <c r="E424" s="19" t="s">
        <v>704</v>
      </c>
      <c r="F424" s="16"/>
      <c r="G424" s="16"/>
      <c r="H424" s="16"/>
      <c r="I424" s="16"/>
      <c r="J424" s="16"/>
      <c r="K424" s="21" t="s">
        <v>26</v>
      </c>
      <c r="L424" s="34">
        <v>15.09</v>
      </c>
      <c r="M424" s="35"/>
      <c r="N424" s="34">
        <v>15.09</v>
      </c>
      <c r="O424" s="16"/>
    </row>
    <row r="425" ht="30" customHeight="1" spans="1:15">
      <c r="A425" s="20">
        <v>52</v>
      </c>
      <c r="B425" s="19" t="s">
        <v>705</v>
      </c>
      <c r="C425" s="21"/>
      <c r="D425" s="21"/>
      <c r="E425" s="19" t="s">
        <v>706</v>
      </c>
      <c r="F425" s="16"/>
      <c r="G425" s="16"/>
      <c r="H425" s="16"/>
      <c r="I425" s="16"/>
      <c r="J425" s="16"/>
      <c r="K425" s="21" t="s">
        <v>26</v>
      </c>
      <c r="L425" s="34">
        <v>4.27</v>
      </c>
      <c r="M425" s="35"/>
      <c r="N425" s="34">
        <v>4.27</v>
      </c>
      <c r="O425" s="16"/>
    </row>
    <row r="426" ht="30" customHeight="1" spans="1:15">
      <c r="A426" s="20">
        <v>53</v>
      </c>
      <c r="B426" s="19" t="s">
        <v>707</v>
      </c>
      <c r="C426" s="21"/>
      <c r="D426" s="21"/>
      <c r="E426" s="19" t="s">
        <v>708</v>
      </c>
      <c r="F426" s="16"/>
      <c r="G426" s="16"/>
      <c r="H426" s="16"/>
      <c r="I426" s="16"/>
      <c r="J426" s="16"/>
      <c r="K426" s="21" t="s">
        <v>26</v>
      </c>
      <c r="L426" s="34">
        <v>20.19</v>
      </c>
      <c r="M426" s="35"/>
      <c r="N426" s="34">
        <v>20.19</v>
      </c>
      <c r="O426" s="16"/>
    </row>
    <row r="427" ht="30" customHeight="1" spans="1:15">
      <c r="A427" s="20">
        <v>54</v>
      </c>
      <c r="B427" s="19" t="s">
        <v>709</v>
      </c>
      <c r="C427" s="21"/>
      <c r="D427" s="21"/>
      <c r="E427" s="19" t="s">
        <v>710</v>
      </c>
      <c r="F427" s="16"/>
      <c r="G427" s="16"/>
      <c r="H427" s="16"/>
      <c r="I427" s="16"/>
      <c r="J427" s="16"/>
      <c r="K427" s="21" t="s">
        <v>26</v>
      </c>
      <c r="L427" s="34">
        <v>6</v>
      </c>
      <c r="M427" s="35"/>
      <c r="N427" s="34">
        <v>6</v>
      </c>
      <c r="O427" s="16"/>
    </row>
    <row r="428" ht="30" customHeight="1" spans="1:15">
      <c r="A428" s="20">
        <v>55</v>
      </c>
      <c r="B428" s="19" t="s">
        <v>711</v>
      </c>
      <c r="C428" s="21"/>
      <c r="D428" s="21"/>
      <c r="E428" s="19" t="s">
        <v>712</v>
      </c>
      <c r="F428" s="16"/>
      <c r="G428" s="16"/>
      <c r="H428" s="16"/>
      <c r="I428" s="16"/>
      <c r="J428" s="16"/>
      <c r="K428" s="21" t="s">
        <v>26</v>
      </c>
      <c r="L428" s="34">
        <v>2.34</v>
      </c>
      <c r="M428" s="35"/>
      <c r="N428" s="34">
        <v>2.34</v>
      </c>
      <c r="O428" s="16"/>
    </row>
    <row r="429" ht="30" customHeight="1" spans="1:15">
      <c r="A429" s="20">
        <v>56</v>
      </c>
      <c r="B429" s="19" t="s">
        <v>713</v>
      </c>
      <c r="C429" s="21"/>
      <c r="D429" s="21"/>
      <c r="E429" s="19" t="s">
        <v>714</v>
      </c>
      <c r="F429" s="16"/>
      <c r="G429" s="16"/>
      <c r="H429" s="16"/>
      <c r="I429" s="16"/>
      <c r="J429" s="16"/>
      <c r="K429" s="21" t="s">
        <v>26</v>
      </c>
      <c r="L429" s="34">
        <v>5.96</v>
      </c>
      <c r="M429" s="35"/>
      <c r="N429" s="34">
        <v>5.96</v>
      </c>
      <c r="O429" s="16"/>
    </row>
    <row r="430" ht="30" customHeight="1" spans="1:15">
      <c r="A430" s="20">
        <v>57</v>
      </c>
      <c r="B430" s="19" t="s">
        <v>715</v>
      </c>
      <c r="C430" s="21"/>
      <c r="D430" s="21"/>
      <c r="E430" s="19" t="s">
        <v>716</v>
      </c>
      <c r="F430" s="16"/>
      <c r="G430" s="16"/>
      <c r="H430" s="16"/>
      <c r="I430" s="16"/>
      <c r="J430" s="16"/>
      <c r="K430" s="21" t="s">
        <v>26</v>
      </c>
      <c r="L430" s="34">
        <v>2.17</v>
      </c>
      <c r="M430" s="35"/>
      <c r="N430" s="34">
        <v>2.17</v>
      </c>
      <c r="O430" s="16"/>
    </row>
    <row r="431" ht="30" customHeight="1" spans="1:15">
      <c r="A431" s="20">
        <v>58</v>
      </c>
      <c r="B431" s="19" t="s">
        <v>717</v>
      </c>
      <c r="C431" s="21"/>
      <c r="D431" s="21"/>
      <c r="E431" s="19" t="s">
        <v>718</v>
      </c>
      <c r="F431" s="16"/>
      <c r="G431" s="16"/>
      <c r="H431" s="16"/>
      <c r="I431" s="16"/>
      <c r="J431" s="16"/>
      <c r="K431" s="21" t="s">
        <v>26</v>
      </c>
      <c r="L431" s="34">
        <v>6.81</v>
      </c>
      <c r="M431" s="35"/>
      <c r="N431" s="34">
        <v>6.81</v>
      </c>
      <c r="O431" s="16"/>
    </row>
    <row r="432" ht="30" customHeight="1" spans="1:15">
      <c r="A432" s="20">
        <v>59</v>
      </c>
      <c r="B432" s="19" t="s">
        <v>719</v>
      </c>
      <c r="C432" s="21"/>
      <c r="D432" s="21"/>
      <c r="E432" s="19" t="s">
        <v>720</v>
      </c>
      <c r="F432" s="16"/>
      <c r="G432" s="16"/>
      <c r="H432" s="16"/>
      <c r="I432" s="16"/>
      <c r="J432" s="16"/>
      <c r="K432" s="21" t="s">
        <v>26</v>
      </c>
      <c r="L432" s="34">
        <v>9.61</v>
      </c>
      <c r="M432" s="35"/>
      <c r="N432" s="34">
        <v>9.61</v>
      </c>
      <c r="O432" s="16"/>
    </row>
    <row r="433" ht="30" customHeight="1" spans="1:15">
      <c r="A433" s="20">
        <v>60</v>
      </c>
      <c r="B433" s="19" t="s">
        <v>721</v>
      </c>
      <c r="C433" s="21"/>
      <c r="D433" s="21"/>
      <c r="E433" s="19" t="s">
        <v>722</v>
      </c>
      <c r="F433" s="16"/>
      <c r="G433" s="16"/>
      <c r="H433" s="16"/>
      <c r="I433" s="16"/>
      <c r="J433" s="16"/>
      <c r="K433" s="21" t="s">
        <v>26</v>
      </c>
      <c r="L433" s="34">
        <v>5.03</v>
      </c>
      <c r="M433" s="35"/>
      <c r="N433" s="34">
        <v>5.03</v>
      </c>
      <c r="O433" s="16"/>
    </row>
    <row r="434" ht="30" customHeight="1" spans="1:15">
      <c r="A434" s="20">
        <v>61</v>
      </c>
      <c r="B434" s="19" t="s">
        <v>723</v>
      </c>
      <c r="C434" s="21"/>
      <c r="D434" s="21"/>
      <c r="E434" s="19" t="s">
        <v>724</v>
      </c>
      <c r="F434" s="16"/>
      <c r="G434" s="16"/>
      <c r="H434" s="16"/>
      <c r="I434" s="16"/>
      <c r="J434" s="16"/>
      <c r="K434" s="21" t="s">
        <v>26</v>
      </c>
      <c r="L434" s="34">
        <v>21.35</v>
      </c>
      <c r="M434" s="35"/>
      <c r="N434" s="34">
        <v>21.35</v>
      </c>
      <c r="O434" s="16"/>
    </row>
    <row r="435" ht="30" customHeight="1" spans="1:15">
      <c r="A435" s="20">
        <v>62</v>
      </c>
      <c r="B435" s="19" t="s">
        <v>725</v>
      </c>
      <c r="C435" s="21"/>
      <c r="D435" s="21"/>
      <c r="E435" s="19" t="s">
        <v>726</v>
      </c>
      <c r="F435" s="16"/>
      <c r="G435" s="16"/>
      <c r="H435" s="16"/>
      <c r="I435" s="16"/>
      <c r="J435" s="16"/>
      <c r="K435" s="21" t="s">
        <v>26</v>
      </c>
      <c r="L435" s="34">
        <v>6.12</v>
      </c>
      <c r="M435" s="35"/>
      <c r="N435" s="34">
        <v>6.12</v>
      </c>
      <c r="O435" s="16"/>
    </row>
    <row r="436" ht="30" customHeight="1" spans="1:15">
      <c r="A436" s="20">
        <v>63</v>
      </c>
      <c r="B436" s="19" t="s">
        <v>727</v>
      </c>
      <c r="C436" s="21"/>
      <c r="D436" s="21"/>
      <c r="E436" s="19" t="s">
        <v>728</v>
      </c>
      <c r="F436" s="16"/>
      <c r="G436" s="16"/>
      <c r="H436" s="16"/>
      <c r="I436" s="16"/>
      <c r="J436" s="16"/>
      <c r="K436" s="21" t="s">
        <v>26</v>
      </c>
      <c r="L436" s="34">
        <v>1.88</v>
      </c>
      <c r="M436" s="35"/>
      <c r="N436" s="34">
        <v>1.88</v>
      </c>
      <c r="O436" s="16"/>
    </row>
    <row r="437" ht="30" customHeight="1" spans="1:15">
      <c r="A437" s="20">
        <v>64</v>
      </c>
      <c r="B437" s="19" t="s">
        <v>729</v>
      </c>
      <c r="C437" s="21"/>
      <c r="D437" s="21"/>
      <c r="E437" s="19" t="s">
        <v>730</v>
      </c>
      <c r="F437" s="16"/>
      <c r="G437" s="16"/>
      <c r="H437" s="16"/>
      <c r="I437" s="16"/>
      <c r="J437" s="16"/>
      <c r="K437" s="21" t="s">
        <v>79</v>
      </c>
      <c r="L437" s="34">
        <v>0.67</v>
      </c>
      <c r="M437" s="35"/>
      <c r="N437" s="34">
        <v>0.67</v>
      </c>
      <c r="O437" s="16"/>
    </row>
    <row r="438" ht="30" customHeight="1" spans="1:15">
      <c r="A438" s="20">
        <v>65</v>
      </c>
      <c r="B438" s="19" t="s">
        <v>731</v>
      </c>
      <c r="C438" s="21"/>
      <c r="D438" s="21"/>
      <c r="E438" s="19" t="s">
        <v>732</v>
      </c>
      <c r="F438" s="16"/>
      <c r="G438" s="16"/>
      <c r="H438" s="16"/>
      <c r="I438" s="16"/>
      <c r="J438" s="16"/>
      <c r="K438" s="21" t="s">
        <v>26</v>
      </c>
      <c r="L438" s="34">
        <v>1</v>
      </c>
      <c r="M438" s="35"/>
      <c r="N438" s="34">
        <v>1</v>
      </c>
      <c r="O438" s="16"/>
    </row>
    <row r="439" ht="30" customHeight="1" spans="1:15">
      <c r="A439" s="20">
        <v>66</v>
      </c>
      <c r="B439" s="19" t="s">
        <v>733</v>
      </c>
      <c r="C439" s="21"/>
      <c r="D439" s="21"/>
      <c r="E439" s="19" t="s">
        <v>734</v>
      </c>
      <c r="F439" s="16"/>
      <c r="G439" s="16"/>
      <c r="H439" s="16"/>
      <c r="I439" s="16"/>
      <c r="J439" s="16"/>
      <c r="K439" s="21" t="s">
        <v>26</v>
      </c>
      <c r="L439" s="34">
        <v>1.5</v>
      </c>
      <c r="M439" s="35"/>
      <c r="N439" s="34">
        <v>1.5</v>
      </c>
      <c r="O439" s="16"/>
    </row>
    <row r="440" ht="30" customHeight="1" spans="1:15">
      <c r="A440" s="20">
        <v>67</v>
      </c>
      <c r="B440" s="19" t="s">
        <v>735</v>
      </c>
      <c r="C440" s="21"/>
      <c r="D440" s="21"/>
      <c r="E440" s="19" t="s">
        <v>736</v>
      </c>
      <c r="F440" s="16"/>
      <c r="G440" s="16"/>
      <c r="H440" s="16"/>
      <c r="I440" s="16"/>
      <c r="J440" s="16"/>
      <c r="K440" s="21" t="s">
        <v>50</v>
      </c>
      <c r="L440" s="34">
        <v>1.45</v>
      </c>
      <c r="M440" s="35"/>
      <c r="N440" s="34">
        <v>1.45</v>
      </c>
      <c r="O440" s="16"/>
    </row>
    <row r="441" ht="30" customHeight="1" spans="1:15">
      <c r="A441" s="11" t="s">
        <v>19</v>
      </c>
      <c r="B441" s="11" t="s">
        <v>20</v>
      </c>
      <c r="C441" s="17"/>
      <c r="D441" s="21">
        <v>9</v>
      </c>
      <c r="E441" s="22"/>
      <c r="F441" s="23"/>
      <c r="G441" s="23"/>
      <c r="H441" s="23"/>
      <c r="I441" s="23"/>
      <c r="J441" s="36"/>
      <c r="K441" s="21"/>
      <c r="L441" s="34">
        <f t="shared" ref="L441:N441" si="56">SUM(L442:L450)</f>
        <v>65.94</v>
      </c>
      <c r="M441" s="34">
        <f t="shared" si="56"/>
        <v>0</v>
      </c>
      <c r="N441" s="34">
        <f t="shared" si="56"/>
        <v>65.88</v>
      </c>
      <c r="O441" s="16"/>
    </row>
    <row r="442" ht="30" customHeight="1" spans="1:15">
      <c r="A442" s="20">
        <v>1</v>
      </c>
      <c r="B442" s="19" t="s">
        <v>713</v>
      </c>
      <c r="C442" s="19"/>
      <c r="D442" s="21"/>
      <c r="E442" s="39" t="s">
        <v>737</v>
      </c>
      <c r="F442" s="39"/>
      <c r="G442" s="39"/>
      <c r="H442" s="39"/>
      <c r="I442" s="39"/>
      <c r="J442" s="39"/>
      <c r="K442" s="37" t="s">
        <v>26</v>
      </c>
      <c r="L442" s="47">
        <v>6</v>
      </c>
      <c r="M442" s="35"/>
      <c r="N442" s="42">
        <v>6</v>
      </c>
      <c r="O442" s="16"/>
    </row>
    <row r="443" ht="30" customHeight="1" spans="1:15">
      <c r="A443" s="20">
        <v>2</v>
      </c>
      <c r="B443" s="19" t="s">
        <v>738</v>
      </c>
      <c r="C443" s="19"/>
      <c r="D443" s="21"/>
      <c r="E443" s="39" t="s">
        <v>739</v>
      </c>
      <c r="F443" s="39"/>
      <c r="G443" s="39"/>
      <c r="H443" s="39"/>
      <c r="I443" s="39"/>
      <c r="J443" s="39"/>
      <c r="K443" s="37" t="s">
        <v>26</v>
      </c>
      <c r="L443" s="47">
        <v>5.91</v>
      </c>
      <c r="M443" s="35"/>
      <c r="N443" s="42">
        <v>5.91</v>
      </c>
      <c r="O443" s="16"/>
    </row>
    <row r="444" ht="30" customHeight="1" spans="1:15">
      <c r="A444" s="20">
        <v>3</v>
      </c>
      <c r="B444" s="19" t="s">
        <v>740</v>
      </c>
      <c r="C444" s="19"/>
      <c r="D444" s="21"/>
      <c r="E444" s="52" t="s">
        <v>741</v>
      </c>
      <c r="F444" s="52"/>
      <c r="G444" s="52"/>
      <c r="H444" s="52"/>
      <c r="I444" s="52"/>
      <c r="J444" s="52"/>
      <c r="K444" s="37" t="s">
        <v>26</v>
      </c>
      <c r="L444" s="47">
        <v>3.5</v>
      </c>
      <c r="M444" s="35"/>
      <c r="N444" s="42">
        <v>3.5</v>
      </c>
      <c r="O444" s="16"/>
    </row>
    <row r="445" ht="30" customHeight="1" spans="1:15">
      <c r="A445" s="20">
        <v>4</v>
      </c>
      <c r="B445" s="19" t="s">
        <v>742</v>
      </c>
      <c r="C445" s="19"/>
      <c r="D445" s="21"/>
      <c r="E445" s="39" t="s">
        <v>743</v>
      </c>
      <c r="F445" s="39"/>
      <c r="G445" s="39"/>
      <c r="H445" s="39"/>
      <c r="I445" s="39"/>
      <c r="J445" s="39"/>
      <c r="K445" s="37" t="s">
        <v>26</v>
      </c>
      <c r="L445" s="47">
        <v>8.27</v>
      </c>
      <c r="M445" s="35"/>
      <c r="N445" s="42">
        <v>8.27</v>
      </c>
      <c r="O445" s="16"/>
    </row>
    <row r="446" ht="30" customHeight="1" spans="1:15">
      <c r="A446" s="20">
        <v>5</v>
      </c>
      <c r="B446" s="19" t="s">
        <v>719</v>
      </c>
      <c r="C446" s="19"/>
      <c r="D446" s="21"/>
      <c r="E446" s="39" t="s">
        <v>744</v>
      </c>
      <c r="F446" s="39"/>
      <c r="G446" s="39"/>
      <c r="H446" s="39"/>
      <c r="I446" s="39"/>
      <c r="J446" s="39"/>
      <c r="K446" s="37" t="s">
        <v>26</v>
      </c>
      <c r="L446" s="47">
        <v>9.61</v>
      </c>
      <c r="M446" s="35"/>
      <c r="N446" s="42">
        <v>9.61</v>
      </c>
      <c r="O446" s="16"/>
    </row>
    <row r="447" ht="30" customHeight="1" spans="1:15">
      <c r="A447" s="20">
        <v>6</v>
      </c>
      <c r="B447" s="19" t="s">
        <v>745</v>
      </c>
      <c r="C447" s="19"/>
      <c r="D447" s="21"/>
      <c r="E447" s="39" t="s">
        <v>746</v>
      </c>
      <c r="F447" s="39"/>
      <c r="G447" s="39"/>
      <c r="H447" s="39"/>
      <c r="I447" s="39"/>
      <c r="J447" s="39"/>
      <c r="K447" s="37" t="s">
        <v>26</v>
      </c>
      <c r="L447" s="47">
        <v>31.77</v>
      </c>
      <c r="M447" s="35"/>
      <c r="N447" s="42">
        <v>31.77</v>
      </c>
      <c r="O447" s="16"/>
    </row>
    <row r="448" ht="30" customHeight="1" spans="1:15">
      <c r="A448" s="20">
        <v>7</v>
      </c>
      <c r="B448" s="19" t="s">
        <v>747</v>
      </c>
      <c r="C448" s="19"/>
      <c r="D448" s="21"/>
      <c r="E448" s="39" t="s">
        <v>748</v>
      </c>
      <c r="F448" s="39"/>
      <c r="G448" s="39"/>
      <c r="H448" s="39"/>
      <c r="I448" s="39"/>
      <c r="J448" s="39"/>
      <c r="K448" s="37" t="s">
        <v>26</v>
      </c>
      <c r="L448" s="47">
        <v>0.44</v>
      </c>
      <c r="M448" s="35"/>
      <c r="N448" s="42">
        <v>0.44</v>
      </c>
      <c r="O448" s="16"/>
    </row>
    <row r="449" ht="58" customHeight="1" spans="1:15">
      <c r="A449" s="20">
        <v>8</v>
      </c>
      <c r="B449" s="19" t="s">
        <v>749</v>
      </c>
      <c r="C449" s="19"/>
      <c r="D449" s="21"/>
      <c r="E449" s="39" t="s">
        <v>750</v>
      </c>
      <c r="F449" s="39"/>
      <c r="G449" s="39"/>
      <c r="H449" s="39"/>
      <c r="I449" s="39"/>
      <c r="J449" s="39"/>
      <c r="K449" s="37" t="s">
        <v>270</v>
      </c>
      <c r="L449" s="47">
        <v>0.24</v>
      </c>
      <c r="M449" s="35"/>
      <c r="N449" s="42">
        <v>0.18</v>
      </c>
      <c r="O449" s="16"/>
    </row>
    <row r="450" ht="30" customHeight="1" spans="1:15">
      <c r="A450" s="20">
        <v>9</v>
      </c>
      <c r="B450" s="19" t="s">
        <v>751</v>
      </c>
      <c r="C450" s="19"/>
      <c r="D450" s="21"/>
      <c r="E450" s="39" t="s">
        <v>752</v>
      </c>
      <c r="F450" s="39"/>
      <c r="G450" s="39"/>
      <c r="H450" s="39"/>
      <c r="I450" s="39"/>
      <c r="J450" s="39"/>
      <c r="K450" s="37" t="s">
        <v>753</v>
      </c>
      <c r="L450" s="47">
        <v>0.2</v>
      </c>
      <c r="M450" s="35"/>
      <c r="N450" s="42">
        <v>0.2</v>
      </c>
      <c r="O450" s="16"/>
    </row>
    <row r="451" ht="30" customHeight="1" spans="1:15">
      <c r="A451" s="11" t="s">
        <v>754</v>
      </c>
      <c r="B451" s="12"/>
      <c r="C451" s="11"/>
      <c r="D451" s="15">
        <f>D452+D455+D457+D478</f>
        <v>40</v>
      </c>
      <c r="E451" s="16"/>
      <c r="F451" s="16"/>
      <c r="G451" s="16"/>
      <c r="H451" s="16"/>
      <c r="I451" s="16"/>
      <c r="J451" s="16"/>
      <c r="K451" s="15"/>
      <c r="L451" s="34">
        <f t="shared" ref="L451:N451" si="57">L452+L455+L457+L478</f>
        <v>50.98</v>
      </c>
      <c r="M451" s="34">
        <f t="shared" si="57"/>
        <v>1.25</v>
      </c>
      <c r="N451" s="34">
        <f t="shared" si="57"/>
        <v>49.73</v>
      </c>
      <c r="O451" s="16"/>
    </row>
    <row r="452" ht="30" customHeight="1" spans="1:15">
      <c r="A452" s="11" t="s">
        <v>13</v>
      </c>
      <c r="B452" s="11" t="s">
        <v>14</v>
      </c>
      <c r="C452" s="11"/>
      <c r="D452" s="15">
        <v>2</v>
      </c>
      <c r="E452" s="16"/>
      <c r="F452" s="16"/>
      <c r="G452" s="16"/>
      <c r="H452" s="16"/>
      <c r="I452" s="16"/>
      <c r="J452" s="16"/>
      <c r="K452" s="15"/>
      <c r="L452" s="34">
        <f t="shared" ref="L452:N452" si="58">SUM(L453:L454)</f>
        <v>2.84</v>
      </c>
      <c r="M452" s="34">
        <f t="shared" si="58"/>
        <v>1.25</v>
      </c>
      <c r="N452" s="34">
        <f t="shared" si="58"/>
        <v>1.59</v>
      </c>
      <c r="O452" s="16"/>
    </row>
    <row r="453" ht="30" customHeight="1" spans="1:15">
      <c r="A453" s="20">
        <v>1</v>
      </c>
      <c r="B453" s="19" t="s">
        <v>755</v>
      </c>
      <c r="C453" s="21"/>
      <c r="D453" s="21"/>
      <c r="E453" s="19" t="s">
        <v>756</v>
      </c>
      <c r="F453" s="16"/>
      <c r="G453" s="16"/>
      <c r="H453" s="16"/>
      <c r="I453" s="16"/>
      <c r="J453" s="16"/>
      <c r="K453" s="21" t="s">
        <v>757</v>
      </c>
      <c r="L453" s="34">
        <v>1.36</v>
      </c>
      <c r="M453" s="34">
        <v>0.93</v>
      </c>
      <c r="N453" s="34">
        <v>0.43</v>
      </c>
      <c r="O453" s="16"/>
    </row>
    <row r="454" ht="30" customHeight="1" spans="1:15">
      <c r="A454" s="20">
        <v>2</v>
      </c>
      <c r="B454" s="19" t="s">
        <v>758</v>
      </c>
      <c r="C454" s="15"/>
      <c r="D454" s="21"/>
      <c r="E454" s="19" t="s">
        <v>759</v>
      </c>
      <c r="F454" s="16"/>
      <c r="G454" s="16"/>
      <c r="H454" s="16"/>
      <c r="I454" s="16"/>
      <c r="J454" s="16"/>
      <c r="K454" s="21" t="s">
        <v>223</v>
      </c>
      <c r="L454" s="34">
        <v>1.48</v>
      </c>
      <c r="M454" s="34">
        <v>0.32</v>
      </c>
      <c r="N454" s="34">
        <v>1.16</v>
      </c>
      <c r="O454" s="16"/>
    </row>
    <row r="455" ht="30" customHeight="1" spans="1:15">
      <c r="A455" s="11" t="s">
        <v>15</v>
      </c>
      <c r="B455" s="11" t="s">
        <v>16</v>
      </c>
      <c r="C455" s="17"/>
      <c r="D455" s="15">
        <v>1</v>
      </c>
      <c r="E455" s="16"/>
      <c r="F455" s="16"/>
      <c r="G455" s="16"/>
      <c r="H455" s="16"/>
      <c r="I455" s="16"/>
      <c r="J455" s="16"/>
      <c r="K455" s="15"/>
      <c r="L455" s="34">
        <f t="shared" ref="L455:N455" si="59">L456</f>
        <v>1.36</v>
      </c>
      <c r="M455" s="34">
        <f t="shared" si="59"/>
        <v>0</v>
      </c>
      <c r="N455" s="34">
        <f t="shared" si="59"/>
        <v>1.36</v>
      </c>
      <c r="O455" s="16"/>
    </row>
    <row r="456" ht="30" customHeight="1" spans="1:15">
      <c r="A456" s="20">
        <v>1</v>
      </c>
      <c r="B456" s="19" t="s">
        <v>760</v>
      </c>
      <c r="C456" s="15"/>
      <c r="D456" s="21"/>
      <c r="E456" s="19" t="s">
        <v>761</v>
      </c>
      <c r="F456" s="16"/>
      <c r="G456" s="16"/>
      <c r="H456" s="16"/>
      <c r="I456" s="16"/>
      <c r="J456" s="16"/>
      <c r="K456" s="21" t="s">
        <v>147</v>
      </c>
      <c r="L456" s="34">
        <v>1.36</v>
      </c>
      <c r="M456" s="35"/>
      <c r="N456" s="34">
        <v>1.36</v>
      </c>
      <c r="O456" s="16"/>
    </row>
    <row r="457" ht="30" customHeight="1" spans="1:15">
      <c r="A457" s="11" t="s">
        <v>17</v>
      </c>
      <c r="B457" s="11" t="s">
        <v>18</v>
      </c>
      <c r="C457" s="17"/>
      <c r="D457" s="15">
        <v>20</v>
      </c>
      <c r="E457" s="16"/>
      <c r="F457" s="16"/>
      <c r="G457" s="16"/>
      <c r="H457" s="16"/>
      <c r="I457" s="16"/>
      <c r="J457" s="16"/>
      <c r="K457" s="15"/>
      <c r="L457" s="34">
        <f t="shared" ref="L457:N457" si="60">SUM(L458:L477)</f>
        <v>31.71</v>
      </c>
      <c r="M457" s="34">
        <f t="shared" si="60"/>
        <v>0</v>
      </c>
      <c r="N457" s="34">
        <f t="shared" si="60"/>
        <v>31.71</v>
      </c>
      <c r="O457" s="16"/>
    </row>
    <row r="458" ht="30" customHeight="1" spans="1:15">
      <c r="A458" s="20">
        <v>1</v>
      </c>
      <c r="B458" s="19" t="s">
        <v>762</v>
      </c>
      <c r="C458" s="21"/>
      <c r="D458" s="21"/>
      <c r="E458" s="19" t="s">
        <v>763</v>
      </c>
      <c r="F458" s="16"/>
      <c r="G458" s="16"/>
      <c r="H458" s="16"/>
      <c r="I458" s="16"/>
      <c r="J458" s="16"/>
      <c r="K458" s="21" t="s">
        <v>764</v>
      </c>
      <c r="L458" s="34">
        <v>0.78</v>
      </c>
      <c r="M458" s="35"/>
      <c r="N458" s="34">
        <v>0.78</v>
      </c>
      <c r="O458" s="16"/>
    </row>
    <row r="459" ht="30" customHeight="1" spans="1:15">
      <c r="A459" s="20">
        <v>2</v>
      </c>
      <c r="B459" s="19" t="s">
        <v>765</v>
      </c>
      <c r="C459" s="21"/>
      <c r="D459" s="21"/>
      <c r="E459" s="19" t="s">
        <v>766</v>
      </c>
      <c r="F459" s="16"/>
      <c r="G459" s="16"/>
      <c r="H459" s="16"/>
      <c r="I459" s="16"/>
      <c r="J459" s="16"/>
      <c r="K459" s="21" t="s">
        <v>26</v>
      </c>
      <c r="L459" s="34">
        <v>0.5</v>
      </c>
      <c r="M459" s="35"/>
      <c r="N459" s="34">
        <v>0.5</v>
      </c>
      <c r="O459" s="16"/>
    </row>
    <row r="460" ht="30" customHeight="1" spans="1:15">
      <c r="A460" s="20">
        <v>3</v>
      </c>
      <c r="B460" s="19" t="s">
        <v>767</v>
      </c>
      <c r="C460" s="21"/>
      <c r="D460" s="21"/>
      <c r="E460" s="19" t="s">
        <v>768</v>
      </c>
      <c r="F460" s="16"/>
      <c r="G460" s="16"/>
      <c r="H460" s="16"/>
      <c r="I460" s="16"/>
      <c r="J460" s="16"/>
      <c r="K460" s="21" t="s">
        <v>26</v>
      </c>
      <c r="L460" s="34">
        <v>0.5</v>
      </c>
      <c r="M460" s="35"/>
      <c r="N460" s="34">
        <v>0.5</v>
      </c>
      <c r="O460" s="16"/>
    </row>
    <row r="461" ht="30" customHeight="1" spans="1:15">
      <c r="A461" s="20">
        <v>4</v>
      </c>
      <c r="B461" s="19" t="s">
        <v>769</v>
      </c>
      <c r="C461" s="21"/>
      <c r="D461" s="21"/>
      <c r="E461" s="19" t="s">
        <v>770</v>
      </c>
      <c r="F461" s="16"/>
      <c r="G461" s="16"/>
      <c r="H461" s="16"/>
      <c r="I461" s="16"/>
      <c r="J461" s="16"/>
      <c r="K461" s="21" t="s">
        <v>26</v>
      </c>
      <c r="L461" s="34">
        <v>5</v>
      </c>
      <c r="M461" s="35"/>
      <c r="N461" s="34">
        <v>5</v>
      </c>
      <c r="O461" s="16"/>
    </row>
    <row r="462" ht="30" customHeight="1" spans="1:15">
      <c r="A462" s="20">
        <v>5</v>
      </c>
      <c r="B462" s="19" t="s">
        <v>771</v>
      </c>
      <c r="C462" s="21"/>
      <c r="D462" s="21"/>
      <c r="E462" s="19" t="s">
        <v>772</v>
      </c>
      <c r="F462" s="16"/>
      <c r="G462" s="16"/>
      <c r="H462" s="16"/>
      <c r="I462" s="16"/>
      <c r="J462" s="16"/>
      <c r="K462" s="21" t="s">
        <v>223</v>
      </c>
      <c r="L462" s="34">
        <v>1</v>
      </c>
      <c r="M462" s="35"/>
      <c r="N462" s="34">
        <v>1</v>
      </c>
      <c r="O462" s="16"/>
    </row>
    <row r="463" ht="30" customHeight="1" spans="1:15">
      <c r="A463" s="20">
        <v>6</v>
      </c>
      <c r="B463" s="19" t="s">
        <v>773</v>
      </c>
      <c r="C463" s="21"/>
      <c r="D463" s="21"/>
      <c r="E463" s="19" t="s">
        <v>774</v>
      </c>
      <c r="F463" s="16"/>
      <c r="G463" s="16"/>
      <c r="H463" s="16"/>
      <c r="I463" s="16"/>
      <c r="J463" s="16"/>
      <c r="K463" s="21" t="s">
        <v>223</v>
      </c>
      <c r="L463" s="34">
        <v>1.2</v>
      </c>
      <c r="M463" s="35"/>
      <c r="N463" s="34">
        <v>1.2</v>
      </c>
      <c r="O463" s="16"/>
    </row>
    <row r="464" ht="30" customHeight="1" spans="1:15">
      <c r="A464" s="20">
        <v>7</v>
      </c>
      <c r="B464" s="19" t="s">
        <v>775</v>
      </c>
      <c r="C464" s="15"/>
      <c r="D464" s="21"/>
      <c r="E464" s="19" t="s">
        <v>776</v>
      </c>
      <c r="F464" s="16"/>
      <c r="G464" s="16"/>
      <c r="H464" s="16"/>
      <c r="I464" s="16"/>
      <c r="J464" s="16"/>
      <c r="K464" s="21" t="s">
        <v>223</v>
      </c>
      <c r="L464" s="34">
        <v>1.7</v>
      </c>
      <c r="M464" s="35"/>
      <c r="N464" s="34">
        <v>1.7</v>
      </c>
      <c r="O464" s="16"/>
    </row>
    <row r="465" ht="30" customHeight="1" spans="1:15">
      <c r="A465" s="20">
        <v>8</v>
      </c>
      <c r="B465" s="19" t="s">
        <v>777</v>
      </c>
      <c r="C465" s="21"/>
      <c r="D465" s="21"/>
      <c r="E465" s="19" t="s">
        <v>778</v>
      </c>
      <c r="F465" s="16"/>
      <c r="G465" s="16"/>
      <c r="H465" s="16"/>
      <c r="I465" s="16"/>
      <c r="J465" s="16"/>
      <c r="K465" s="21" t="s">
        <v>223</v>
      </c>
      <c r="L465" s="34">
        <v>1</v>
      </c>
      <c r="M465" s="35"/>
      <c r="N465" s="34">
        <v>1</v>
      </c>
      <c r="O465" s="16"/>
    </row>
    <row r="466" ht="30" customHeight="1" spans="1:15">
      <c r="A466" s="20">
        <v>9</v>
      </c>
      <c r="B466" s="19" t="s">
        <v>779</v>
      </c>
      <c r="C466" s="21"/>
      <c r="D466" s="21"/>
      <c r="E466" s="19" t="s">
        <v>780</v>
      </c>
      <c r="F466" s="16"/>
      <c r="G466" s="16"/>
      <c r="H466" s="16"/>
      <c r="I466" s="16"/>
      <c r="J466" s="16"/>
      <c r="K466" s="21" t="s">
        <v>223</v>
      </c>
      <c r="L466" s="34">
        <v>2</v>
      </c>
      <c r="M466" s="35"/>
      <c r="N466" s="34">
        <v>2</v>
      </c>
      <c r="O466" s="16"/>
    </row>
    <row r="467" ht="30" customHeight="1" spans="1:15">
      <c r="A467" s="20">
        <v>10</v>
      </c>
      <c r="B467" s="19" t="s">
        <v>781</v>
      </c>
      <c r="C467" s="21"/>
      <c r="D467" s="21"/>
      <c r="E467" s="19" t="s">
        <v>782</v>
      </c>
      <c r="F467" s="16"/>
      <c r="G467" s="16"/>
      <c r="H467" s="16"/>
      <c r="I467" s="16"/>
      <c r="J467" s="16"/>
      <c r="K467" s="21" t="s">
        <v>26</v>
      </c>
      <c r="L467" s="34">
        <v>1.5</v>
      </c>
      <c r="M467" s="35"/>
      <c r="N467" s="34">
        <v>1.5</v>
      </c>
      <c r="O467" s="16"/>
    </row>
    <row r="468" ht="30" customHeight="1" spans="1:15">
      <c r="A468" s="20">
        <v>11</v>
      </c>
      <c r="B468" s="19" t="s">
        <v>783</v>
      </c>
      <c r="C468" s="21"/>
      <c r="D468" s="21"/>
      <c r="E468" s="19" t="s">
        <v>784</v>
      </c>
      <c r="F468" s="16"/>
      <c r="G468" s="16"/>
      <c r="H468" s="16"/>
      <c r="I468" s="16"/>
      <c r="J468" s="16"/>
      <c r="K468" s="21" t="s">
        <v>26</v>
      </c>
      <c r="L468" s="34">
        <v>2</v>
      </c>
      <c r="M468" s="35"/>
      <c r="N468" s="34">
        <v>2</v>
      </c>
      <c r="O468" s="16"/>
    </row>
    <row r="469" ht="30" customHeight="1" spans="1:15">
      <c r="A469" s="20">
        <v>12</v>
      </c>
      <c r="B469" s="19" t="s">
        <v>785</v>
      </c>
      <c r="C469" s="21"/>
      <c r="D469" s="21"/>
      <c r="E469" s="19" t="s">
        <v>786</v>
      </c>
      <c r="F469" s="16"/>
      <c r="G469" s="16"/>
      <c r="H469" s="16"/>
      <c r="I469" s="16"/>
      <c r="J469" s="16"/>
      <c r="K469" s="21" t="s">
        <v>199</v>
      </c>
      <c r="L469" s="34">
        <v>1.33</v>
      </c>
      <c r="M469" s="35"/>
      <c r="N469" s="34">
        <v>1.33</v>
      </c>
      <c r="O469" s="16"/>
    </row>
    <row r="470" ht="30" customHeight="1" spans="1:15">
      <c r="A470" s="20">
        <v>13</v>
      </c>
      <c r="B470" s="19" t="s">
        <v>787</v>
      </c>
      <c r="C470" s="21"/>
      <c r="D470" s="21"/>
      <c r="E470" s="19" t="s">
        <v>788</v>
      </c>
      <c r="F470" s="16"/>
      <c r="G470" s="16"/>
      <c r="H470" s="16"/>
      <c r="I470" s="16"/>
      <c r="J470" s="16"/>
      <c r="K470" s="21" t="s">
        <v>199</v>
      </c>
      <c r="L470" s="34">
        <v>1.19</v>
      </c>
      <c r="M470" s="35"/>
      <c r="N470" s="34">
        <v>1.19</v>
      </c>
      <c r="O470" s="16"/>
    </row>
    <row r="471" ht="30" customHeight="1" spans="1:15">
      <c r="A471" s="20">
        <v>14</v>
      </c>
      <c r="B471" s="19" t="s">
        <v>789</v>
      </c>
      <c r="C471" s="21"/>
      <c r="D471" s="21"/>
      <c r="E471" s="19" t="s">
        <v>790</v>
      </c>
      <c r="F471" s="16"/>
      <c r="G471" s="16"/>
      <c r="H471" s="16"/>
      <c r="I471" s="16"/>
      <c r="J471" s="16"/>
      <c r="K471" s="21" t="s">
        <v>26</v>
      </c>
      <c r="L471" s="34">
        <v>0.5</v>
      </c>
      <c r="M471" s="35"/>
      <c r="N471" s="34">
        <v>0.5</v>
      </c>
      <c r="O471" s="16"/>
    </row>
    <row r="472" ht="30" customHeight="1" spans="1:15">
      <c r="A472" s="20">
        <v>15</v>
      </c>
      <c r="B472" s="19" t="s">
        <v>791</v>
      </c>
      <c r="C472" s="21"/>
      <c r="D472" s="21"/>
      <c r="E472" s="19" t="s">
        <v>792</v>
      </c>
      <c r="F472" s="16"/>
      <c r="G472" s="16"/>
      <c r="H472" s="16"/>
      <c r="I472" s="16"/>
      <c r="J472" s="16"/>
      <c r="K472" s="21" t="s">
        <v>223</v>
      </c>
      <c r="L472" s="34">
        <v>0.58</v>
      </c>
      <c r="M472" s="35"/>
      <c r="N472" s="34">
        <v>0.58</v>
      </c>
      <c r="O472" s="16"/>
    </row>
    <row r="473" ht="30" customHeight="1" spans="1:15">
      <c r="A473" s="20">
        <v>16</v>
      </c>
      <c r="B473" s="19" t="s">
        <v>793</v>
      </c>
      <c r="C473" s="21"/>
      <c r="D473" s="21"/>
      <c r="E473" s="19" t="s">
        <v>794</v>
      </c>
      <c r="F473" s="16"/>
      <c r="G473" s="16"/>
      <c r="H473" s="16"/>
      <c r="I473" s="16"/>
      <c r="J473" s="16"/>
      <c r="K473" s="21" t="s">
        <v>223</v>
      </c>
      <c r="L473" s="34">
        <v>0.53</v>
      </c>
      <c r="M473" s="35"/>
      <c r="N473" s="34">
        <v>0.53</v>
      </c>
      <c r="O473" s="16"/>
    </row>
    <row r="474" ht="30" customHeight="1" spans="1:15">
      <c r="A474" s="20">
        <v>17</v>
      </c>
      <c r="B474" s="19" t="s">
        <v>795</v>
      </c>
      <c r="C474" s="21"/>
      <c r="D474" s="21"/>
      <c r="E474" s="19" t="s">
        <v>796</v>
      </c>
      <c r="F474" s="16"/>
      <c r="G474" s="16"/>
      <c r="H474" s="16"/>
      <c r="I474" s="16"/>
      <c r="J474" s="16"/>
      <c r="K474" s="21" t="s">
        <v>26</v>
      </c>
      <c r="L474" s="34">
        <v>2</v>
      </c>
      <c r="M474" s="35"/>
      <c r="N474" s="34">
        <v>2</v>
      </c>
      <c r="O474" s="16"/>
    </row>
    <row r="475" ht="30" customHeight="1" spans="1:15">
      <c r="A475" s="20">
        <v>18</v>
      </c>
      <c r="B475" s="19" t="s">
        <v>797</v>
      </c>
      <c r="C475" s="21"/>
      <c r="D475" s="21"/>
      <c r="E475" s="19" t="s">
        <v>798</v>
      </c>
      <c r="F475" s="16"/>
      <c r="G475" s="16"/>
      <c r="H475" s="16"/>
      <c r="I475" s="16"/>
      <c r="J475" s="16"/>
      <c r="K475" s="21" t="s">
        <v>26</v>
      </c>
      <c r="L475" s="34">
        <v>2.2</v>
      </c>
      <c r="M475" s="35"/>
      <c r="N475" s="34">
        <v>2.2</v>
      </c>
      <c r="O475" s="16"/>
    </row>
    <row r="476" ht="30" customHeight="1" spans="1:15">
      <c r="A476" s="20">
        <v>19</v>
      </c>
      <c r="B476" s="19" t="s">
        <v>799</v>
      </c>
      <c r="C476" s="21"/>
      <c r="D476" s="21"/>
      <c r="E476" s="19" t="s">
        <v>800</v>
      </c>
      <c r="F476" s="16"/>
      <c r="G476" s="16"/>
      <c r="H476" s="16"/>
      <c r="I476" s="16"/>
      <c r="J476" s="16"/>
      <c r="K476" s="21" t="s">
        <v>26</v>
      </c>
      <c r="L476" s="34">
        <v>3.2</v>
      </c>
      <c r="M476" s="35"/>
      <c r="N476" s="34">
        <v>3.2</v>
      </c>
      <c r="O476" s="16"/>
    </row>
    <row r="477" ht="30" customHeight="1" spans="1:15">
      <c r="A477" s="20">
        <v>20</v>
      </c>
      <c r="B477" s="19" t="s">
        <v>801</v>
      </c>
      <c r="C477" s="21"/>
      <c r="D477" s="21"/>
      <c r="E477" s="19" t="s">
        <v>802</v>
      </c>
      <c r="F477" s="16"/>
      <c r="G477" s="16"/>
      <c r="H477" s="16"/>
      <c r="I477" s="16"/>
      <c r="J477" s="16"/>
      <c r="K477" s="21" t="s">
        <v>26</v>
      </c>
      <c r="L477" s="34">
        <v>3</v>
      </c>
      <c r="M477" s="35"/>
      <c r="N477" s="34">
        <v>3</v>
      </c>
      <c r="O477" s="16"/>
    </row>
    <row r="478" ht="30" customHeight="1" spans="1:15">
      <c r="A478" s="11" t="s">
        <v>19</v>
      </c>
      <c r="B478" s="11" t="s">
        <v>20</v>
      </c>
      <c r="C478" s="17"/>
      <c r="D478" s="21">
        <v>17</v>
      </c>
      <c r="E478" s="22"/>
      <c r="F478" s="23"/>
      <c r="G478" s="23"/>
      <c r="H478" s="23"/>
      <c r="I478" s="23"/>
      <c r="J478" s="36"/>
      <c r="K478" s="21"/>
      <c r="L478" s="34">
        <f t="shared" ref="L478:N478" si="61">SUM(L479:L495)</f>
        <v>15.07</v>
      </c>
      <c r="M478" s="34">
        <f t="shared" si="61"/>
        <v>0</v>
      </c>
      <c r="N478" s="34">
        <f t="shared" si="61"/>
        <v>15.07</v>
      </c>
      <c r="O478" s="16"/>
    </row>
    <row r="479" ht="30" customHeight="1" spans="1:15">
      <c r="A479" s="20">
        <v>1</v>
      </c>
      <c r="B479" s="19" t="s">
        <v>803</v>
      </c>
      <c r="C479" s="19"/>
      <c r="D479" s="21"/>
      <c r="E479" s="39" t="s">
        <v>804</v>
      </c>
      <c r="F479" s="39"/>
      <c r="G479" s="39"/>
      <c r="H479" s="39"/>
      <c r="I479" s="39"/>
      <c r="J479" s="39"/>
      <c r="K479" s="37" t="s">
        <v>26</v>
      </c>
      <c r="L479" s="47">
        <v>0.4</v>
      </c>
      <c r="M479" s="35"/>
      <c r="N479" s="42">
        <v>0.4</v>
      </c>
      <c r="O479" s="16"/>
    </row>
    <row r="480" ht="30" customHeight="1" spans="1:15">
      <c r="A480" s="20">
        <v>2</v>
      </c>
      <c r="B480" s="19" t="s">
        <v>805</v>
      </c>
      <c r="C480" s="19"/>
      <c r="D480" s="21"/>
      <c r="E480" s="39" t="s">
        <v>806</v>
      </c>
      <c r="F480" s="39"/>
      <c r="G480" s="39"/>
      <c r="H480" s="39"/>
      <c r="I480" s="39"/>
      <c r="J480" s="39"/>
      <c r="K480" s="37" t="s">
        <v>223</v>
      </c>
      <c r="L480" s="47">
        <v>0.2</v>
      </c>
      <c r="M480" s="35"/>
      <c r="N480" s="42">
        <v>0.2</v>
      </c>
      <c r="O480" s="16"/>
    </row>
    <row r="481" ht="30" customHeight="1" spans="1:15">
      <c r="A481" s="20">
        <v>3</v>
      </c>
      <c r="B481" s="19" t="s">
        <v>807</v>
      </c>
      <c r="C481" s="19"/>
      <c r="D481" s="21"/>
      <c r="E481" s="39" t="s">
        <v>808</v>
      </c>
      <c r="F481" s="39"/>
      <c r="G481" s="39"/>
      <c r="H481" s="39"/>
      <c r="I481" s="39"/>
      <c r="J481" s="39"/>
      <c r="K481" s="37" t="s">
        <v>223</v>
      </c>
      <c r="L481" s="47">
        <v>0.45</v>
      </c>
      <c r="M481" s="35"/>
      <c r="N481" s="42">
        <v>0.45</v>
      </c>
      <c r="O481" s="16"/>
    </row>
    <row r="482" ht="30" customHeight="1" spans="1:15">
      <c r="A482" s="20">
        <v>4</v>
      </c>
      <c r="B482" s="19" t="s">
        <v>809</v>
      </c>
      <c r="C482" s="19"/>
      <c r="D482" s="21"/>
      <c r="E482" s="39" t="s">
        <v>810</v>
      </c>
      <c r="F482" s="39"/>
      <c r="G482" s="39"/>
      <c r="H482" s="39"/>
      <c r="I482" s="39"/>
      <c r="J482" s="39"/>
      <c r="K482" s="37" t="s">
        <v>26</v>
      </c>
      <c r="L482" s="47">
        <v>1</v>
      </c>
      <c r="M482" s="35"/>
      <c r="N482" s="42">
        <v>1</v>
      </c>
      <c r="O482" s="16"/>
    </row>
    <row r="483" ht="30" customHeight="1" spans="1:15">
      <c r="A483" s="20">
        <v>5</v>
      </c>
      <c r="B483" s="19" t="s">
        <v>811</v>
      </c>
      <c r="C483" s="19"/>
      <c r="D483" s="21"/>
      <c r="E483" s="39" t="s">
        <v>812</v>
      </c>
      <c r="F483" s="39"/>
      <c r="G483" s="39"/>
      <c r="H483" s="39"/>
      <c r="I483" s="39"/>
      <c r="J483" s="39"/>
      <c r="K483" s="37" t="s">
        <v>223</v>
      </c>
      <c r="L483" s="47">
        <v>0.5</v>
      </c>
      <c r="M483" s="35"/>
      <c r="N483" s="42">
        <v>0.5</v>
      </c>
      <c r="O483" s="16"/>
    </row>
    <row r="484" ht="30" customHeight="1" spans="1:15">
      <c r="A484" s="20">
        <v>6</v>
      </c>
      <c r="B484" s="19" t="s">
        <v>813</v>
      </c>
      <c r="C484" s="19"/>
      <c r="D484" s="21"/>
      <c r="E484" s="39" t="s">
        <v>814</v>
      </c>
      <c r="F484" s="39"/>
      <c r="G484" s="39"/>
      <c r="H484" s="39"/>
      <c r="I484" s="39"/>
      <c r="J484" s="39"/>
      <c r="K484" s="37" t="s">
        <v>26</v>
      </c>
      <c r="L484" s="47">
        <v>0.5</v>
      </c>
      <c r="M484" s="35"/>
      <c r="N484" s="42">
        <v>0.5</v>
      </c>
      <c r="O484" s="16"/>
    </row>
    <row r="485" ht="30" customHeight="1" spans="1:15">
      <c r="A485" s="20">
        <v>7</v>
      </c>
      <c r="B485" s="19" t="s">
        <v>815</v>
      </c>
      <c r="C485" s="19"/>
      <c r="D485" s="21"/>
      <c r="E485" s="39" t="s">
        <v>816</v>
      </c>
      <c r="F485" s="39"/>
      <c r="G485" s="39"/>
      <c r="H485" s="39"/>
      <c r="I485" s="39"/>
      <c r="J485" s="39"/>
      <c r="K485" s="37" t="s">
        <v>26</v>
      </c>
      <c r="L485" s="47">
        <v>1.2</v>
      </c>
      <c r="M485" s="35"/>
      <c r="N485" s="42">
        <v>1.2</v>
      </c>
      <c r="O485" s="16"/>
    </row>
    <row r="486" ht="30" customHeight="1" spans="1:15">
      <c r="A486" s="20">
        <v>8</v>
      </c>
      <c r="B486" s="19" t="s">
        <v>817</v>
      </c>
      <c r="C486" s="19"/>
      <c r="D486" s="21"/>
      <c r="E486" s="39" t="s">
        <v>818</v>
      </c>
      <c r="F486" s="39"/>
      <c r="G486" s="39"/>
      <c r="H486" s="39"/>
      <c r="I486" s="39"/>
      <c r="J486" s="39"/>
      <c r="K486" s="37" t="s">
        <v>26</v>
      </c>
      <c r="L486" s="47">
        <v>0.8</v>
      </c>
      <c r="M486" s="35"/>
      <c r="N486" s="42">
        <v>0.8</v>
      </c>
      <c r="O486" s="16"/>
    </row>
    <row r="487" ht="30" customHeight="1" spans="1:15">
      <c r="A487" s="20">
        <v>9</v>
      </c>
      <c r="B487" s="19" t="s">
        <v>819</v>
      </c>
      <c r="C487" s="19"/>
      <c r="D487" s="21"/>
      <c r="E487" s="39" t="s">
        <v>820</v>
      </c>
      <c r="F487" s="39"/>
      <c r="G487" s="39"/>
      <c r="H487" s="39"/>
      <c r="I487" s="39"/>
      <c r="J487" s="39"/>
      <c r="K487" s="37" t="s">
        <v>26</v>
      </c>
      <c r="L487" s="47">
        <v>0.5</v>
      </c>
      <c r="M487" s="35"/>
      <c r="N487" s="42">
        <v>0.5</v>
      </c>
      <c r="O487" s="16"/>
    </row>
    <row r="488" ht="30" customHeight="1" spans="1:15">
      <c r="A488" s="20">
        <v>10</v>
      </c>
      <c r="B488" s="19" t="s">
        <v>821</v>
      </c>
      <c r="C488" s="19"/>
      <c r="D488" s="21"/>
      <c r="E488" s="39" t="s">
        <v>822</v>
      </c>
      <c r="F488" s="39"/>
      <c r="G488" s="39"/>
      <c r="H488" s="39"/>
      <c r="I488" s="39"/>
      <c r="J488" s="39"/>
      <c r="K488" s="37" t="s">
        <v>270</v>
      </c>
      <c r="L488" s="47">
        <v>0.45</v>
      </c>
      <c r="M488" s="35"/>
      <c r="N488" s="42">
        <v>0.45</v>
      </c>
      <c r="O488" s="16"/>
    </row>
    <row r="489" ht="30" customHeight="1" spans="1:15">
      <c r="A489" s="20">
        <v>11</v>
      </c>
      <c r="B489" s="19" t="s">
        <v>823</v>
      </c>
      <c r="C489" s="19"/>
      <c r="D489" s="21"/>
      <c r="E489" s="39" t="s">
        <v>824</v>
      </c>
      <c r="F489" s="39"/>
      <c r="G489" s="39"/>
      <c r="H489" s="39"/>
      <c r="I489" s="39"/>
      <c r="J489" s="39"/>
      <c r="K489" s="37" t="s">
        <v>26</v>
      </c>
      <c r="L489" s="47">
        <v>1.2</v>
      </c>
      <c r="M489" s="35"/>
      <c r="N489" s="42">
        <v>1.2</v>
      </c>
      <c r="O489" s="16"/>
    </row>
    <row r="490" ht="30" customHeight="1" spans="1:15">
      <c r="A490" s="20">
        <v>12</v>
      </c>
      <c r="B490" s="19" t="s">
        <v>825</v>
      </c>
      <c r="C490" s="19"/>
      <c r="D490" s="21"/>
      <c r="E490" s="39" t="s">
        <v>826</v>
      </c>
      <c r="F490" s="39"/>
      <c r="G490" s="39"/>
      <c r="H490" s="39"/>
      <c r="I490" s="39"/>
      <c r="J490" s="39"/>
      <c r="K490" s="37" t="s">
        <v>26</v>
      </c>
      <c r="L490" s="47">
        <v>2.1</v>
      </c>
      <c r="M490" s="35"/>
      <c r="N490" s="42">
        <v>2.1</v>
      </c>
      <c r="O490" s="16"/>
    </row>
    <row r="491" ht="30" customHeight="1" spans="1:15">
      <c r="A491" s="20">
        <v>13</v>
      </c>
      <c r="B491" s="19" t="s">
        <v>827</v>
      </c>
      <c r="C491" s="19"/>
      <c r="D491" s="21"/>
      <c r="E491" s="39" t="s">
        <v>828</v>
      </c>
      <c r="F491" s="39"/>
      <c r="G491" s="39"/>
      <c r="H491" s="39"/>
      <c r="I491" s="39"/>
      <c r="J491" s="39"/>
      <c r="K491" s="37" t="s">
        <v>26</v>
      </c>
      <c r="L491" s="47">
        <v>1.2</v>
      </c>
      <c r="M491" s="35"/>
      <c r="N491" s="42">
        <v>1.2</v>
      </c>
      <c r="O491" s="16"/>
    </row>
    <row r="492" ht="30" customHeight="1" spans="1:15">
      <c r="A492" s="20">
        <v>14</v>
      </c>
      <c r="B492" s="19" t="s">
        <v>829</v>
      </c>
      <c r="C492" s="19"/>
      <c r="D492" s="21"/>
      <c r="E492" s="39" t="s">
        <v>830</v>
      </c>
      <c r="F492" s="39"/>
      <c r="G492" s="39"/>
      <c r="H492" s="39"/>
      <c r="I492" s="39"/>
      <c r="J492" s="39"/>
      <c r="K492" s="37" t="s">
        <v>26</v>
      </c>
      <c r="L492" s="47">
        <v>0.3</v>
      </c>
      <c r="M492" s="35"/>
      <c r="N492" s="42">
        <v>0.3</v>
      </c>
      <c r="O492" s="16"/>
    </row>
    <row r="493" ht="30" customHeight="1" spans="1:15">
      <c r="A493" s="20">
        <v>15</v>
      </c>
      <c r="B493" s="19" t="s">
        <v>831</v>
      </c>
      <c r="C493" s="19"/>
      <c r="D493" s="21"/>
      <c r="E493" s="39" t="s">
        <v>832</v>
      </c>
      <c r="F493" s="39"/>
      <c r="G493" s="39"/>
      <c r="H493" s="39"/>
      <c r="I493" s="39"/>
      <c r="J493" s="39"/>
      <c r="K493" s="37" t="s">
        <v>270</v>
      </c>
      <c r="L493" s="47">
        <v>1.2</v>
      </c>
      <c r="M493" s="35"/>
      <c r="N493" s="42">
        <v>1.2</v>
      </c>
      <c r="O493" s="16"/>
    </row>
    <row r="494" ht="30" customHeight="1" spans="1:15">
      <c r="A494" s="20">
        <v>16</v>
      </c>
      <c r="B494" s="19" t="s">
        <v>833</v>
      </c>
      <c r="C494" s="19"/>
      <c r="D494" s="21"/>
      <c r="E494" s="39" t="s">
        <v>834</v>
      </c>
      <c r="F494" s="39"/>
      <c r="G494" s="39"/>
      <c r="H494" s="39"/>
      <c r="I494" s="39"/>
      <c r="J494" s="39"/>
      <c r="K494" s="37" t="s">
        <v>26</v>
      </c>
      <c r="L494" s="47">
        <v>2.5</v>
      </c>
      <c r="M494" s="35"/>
      <c r="N494" s="42">
        <v>2.5</v>
      </c>
      <c r="O494" s="16"/>
    </row>
    <row r="495" ht="30" customHeight="1" spans="1:15">
      <c r="A495" s="20">
        <v>17</v>
      </c>
      <c r="B495" s="19" t="s">
        <v>835</v>
      </c>
      <c r="C495" s="19"/>
      <c r="D495" s="21"/>
      <c r="E495" s="39" t="s">
        <v>836</v>
      </c>
      <c r="F495" s="39"/>
      <c r="G495" s="39"/>
      <c r="H495" s="39"/>
      <c r="I495" s="39"/>
      <c r="J495" s="39"/>
      <c r="K495" s="37" t="s">
        <v>837</v>
      </c>
      <c r="L495" s="47">
        <v>0.57</v>
      </c>
      <c r="M495" s="35"/>
      <c r="N495" s="42">
        <v>0.57</v>
      </c>
      <c r="O495" s="16"/>
    </row>
    <row r="496" ht="30" customHeight="1" spans="1:15">
      <c r="A496" s="11" t="s">
        <v>838</v>
      </c>
      <c r="B496" s="12"/>
      <c r="C496" s="11"/>
      <c r="D496" s="15">
        <f>D497+D498+D499</f>
        <v>0</v>
      </c>
      <c r="E496" s="16"/>
      <c r="F496" s="16"/>
      <c r="G496" s="16"/>
      <c r="H496" s="16"/>
      <c r="I496" s="16"/>
      <c r="J496" s="16"/>
      <c r="K496" s="15"/>
      <c r="L496" s="34">
        <f t="shared" ref="L496:N496" si="62">SUM(L497:L499)</f>
        <v>0</v>
      </c>
      <c r="M496" s="34">
        <f t="shared" si="62"/>
        <v>0</v>
      </c>
      <c r="N496" s="34">
        <f t="shared" si="62"/>
        <v>0</v>
      </c>
      <c r="O496" s="16"/>
    </row>
    <row r="497" ht="30" customHeight="1" spans="1:15">
      <c r="A497" s="11" t="s">
        <v>13</v>
      </c>
      <c r="B497" s="11" t="s">
        <v>14</v>
      </c>
      <c r="C497" s="11"/>
      <c r="D497" s="15">
        <v>0</v>
      </c>
      <c r="E497" s="16"/>
      <c r="F497" s="16"/>
      <c r="G497" s="16"/>
      <c r="H497" s="16"/>
      <c r="I497" s="16"/>
      <c r="J497" s="16"/>
      <c r="K497" s="15"/>
      <c r="L497" s="34"/>
      <c r="M497" s="35"/>
      <c r="N497" s="34"/>
      <c r="O497" s="16"/>
    </row>
    <row r="498" ht="30" customHeight="1" spans="1:15">
      <c r="A498" s="11" t="s">
        <v>15</v>
      </c>
      <c r="B498" s="11" t="s">
        <v>16</v>
      </c>
      <c r="C498" s="17"/>
      <c r="D498" s="15">
        <v>0</v>
      </c>
      <c r="E498" s="16"/>
      <c r="F498" s="16"/>
      <c r="G498" s="16"/>
      <c r="H498" s="16"/>
      <c r="I498" s="16"/>
      <c r="J498" s="16"/>
      <c r="K498" s="15"/>
      <c r="L498" s="34"/>
      <c r="M498" s="35"/>
      <c r="N498" s="34"/>
      <c r="O498" s="16"/>
    </row>
    <row r="499" ht="30" customHeight="1" spans="1:15">
      <c r="A499" s="11" t="s">
        <v>17</v>
      </c>
      <c r="B499" s="11" t="s">
        <v>18</v>
      </c>
      <c r="C499" s="17"/>
      <c r="D499" s="15">
        <v>0</v>
      </c>
      <c r="E499" s="16"/>
      <c r="F499" s="16"/>
      <c r="G499" s="16"/>
      <c r="H499" s="16"/>
      <c r="I499" s="16"/>
      <c r="J499" s="16"/>
      <c r="K499" s="15"/>
      <c r="L499" s="34"/>
      <c r="M499" s="35"/>
      <c r="N499" s="34"/>
      <c r="O499" s="16"/>
    </row>
    <row r="500" ht="30" customHeight="1" spans="1:15">
      <c r="A500" s="11" t="s">
        <v>839</v>
      </c>
      <c r="B500" s="12"/>
      <c r="C500" s="11"/>
      <c r="D500" s="15">
        <f>D501+D502+D503</f>
        <v>0</v>
      </c>
      <c r="E500" s="16"/>
      <c r="F500" s="16"/>
      <c r="G500" s="16"/>
      <c r="H500" s="16"/>
      <c r="I500" s="16"/>
      <c r="J500" s="16"/>
      <c r="K500" s="15"/>
      <c r="L500" s="34">
        <f t="shared" ref="L500:N500" si="63">SUM(L501:L503)</f>
        <v>0</v>
      </c>
      <c r="M500" s="34">
        <f t="shared" si="63"/>
        <v>0</v>
      </c>
      <c r="N500" s="34">
        <f t="shared" si="63"/>
        <v>0</v>
      </c>
      <c r="O500" s="16"/>
    </row>
    <row r="501" ht="30" customHeight="1" spans="1:15">
      <c r="A501" s="11" t="s">
        <v>13</v>
      </c>
      <c r="B501" s="11" t="s">
        <v>14</v>
      </c>
      <c r="C501" s="11"/>
      <c r="D501" s="15">
        <v>0</v>
      </c>
      <c r="E501" s="16"/>
      <c r="F501" s="16"/>
      <c r="G501" s="16"/>
      <c r="H501" s="16"/>
      <c r="I501" s="16"/>
      <c r="J501" s="16"/>
      <c r="K501" s="15"/>
      <c r="L501" s="34"/>
      <c r="M501" s="34"/>
      <c r="N501" s="34"/>
      <c r="O501" s="16"/>
    </row>
    <row r="502" ht="30" customHeight="1" spans="1:15">
      <c r="A502" s="11" t="s">
        <v>15</v>
      </c>
      <c r="B502" s="11" t="s">
        <v>16</v>
      </c>
      <c r="C502" s="17"/>
      <c r="D502" s="15">
        <v>0</v>
      </c>
      <c r="E502" s="15"/>
      <c r="F502" s="15"/>
      <c r="G502" s="15"/>
      <c r="H502" s="15"/>
      <c r="I502" s="15"/>
      <c r="J502" s="15"/>
      <c r="K502" s="15"/>
      <c r="L502" s="34"/>
      <c r="M502" s="34"/>
      <c r="N502" s="34"/>
      <c r="O502" s="16"/>
    </row>
    <row r="503" ht="30" customHeight="1" spans="1:15">
      <c r="A503" s="11" t="s">
        <v>17</v>
      </c>
      <c r="B503" s="11" t="s">
        <v>18</v>
      </c>
      <c r="C503" s="17"/>
      <c r="D503" s="15">
        <v>0</v>
      </c>
      <c r="E503" s="16"/>
      <c r="F503" s="16"/>
      <c r="G503" s="16"/>
      <c r="H503" s="16"/>
      <c r="I503" s="16"/>
      <c r="J503" s="16"/>
      <c r="K503" s="15"/>
      <c r="L503" s="34"/>
      <c r="M503" s="35"/>
      <c r="N503" s="34"/>
      <c r="O503" s="16"/>
    </row>
    <row r="504" ht="30" customHeight="1" spans="1:15">
      <c r="A504" s="11" t="s">
        <v>840</v>
      </c>
      <c r="B504" s="12"/>
      <c r="C504" s="11"/>
      <c r="D504" s="15">
        <f>D505+D510+D514+D518+D531+D566+D578</f>
        <v>58</v>
      </c>
      <c r="E504" s="16"/>
      <c r="F504" s="16"/>
      <c r="G504" s="16"/>
      <c r="H504" s="16"/>
      <c r="I504" s="16"/>
      <c r="J504" s="16"/>
      <c r="K504" s="15"/>
      <c r="L504" s="32">
        <f t="shared" ref="L504:N504" si="64">L505+L510+L514+L518+L531+L566+L578</f>
        <v>865.97</v>
      </c>
      <c r="M504" s="32">
        <f t="shared" si="64"/>
        <v>0.8</v>
      </c>
      <c r="N504" s="32">
        <f t="shared" si="64"/>
        <v>458.17</v>
      </c>
      <c r="O504" s="16"/>
    </row>
    <row r="505" ht="30" customHeight="1" spans="1:15">
      <c r="A505" s="11" t="s">
        <v>841</v>
      </c>
      <c r="B505" s="12"/>
      <c r="C505" s="11"/>
      <c r="D505" s="15">
        <f>D506+D508+D509</f>
        <v>1</v>
      </c>
      <c r="E505" s="16"/>
      <c r="F505" s="16"/>
      <c r="G505" s="16"/>
      <c r="H505" s="16"/>
      <c r="I505" s="16"/>
      <c r="J505" s="16"/>
      <c r="K505" s="15"/>
      <c r="L505" s="34">
        <f t="shared" ref="L505:N505" si="65">L506+L508+L509</f>
        <v>3.05</v>
      </c>
      <c r="M505" s="34">
        <f t="shared" si="65"/>
        <v>0.7</v>
      </c>
      <c r="N505" s="34">
        <f t="shared" si="65"/>
        <v>2.35</v>
      </c>
      <c r="O505" s="16"/>
    </row>
    <row r="506" ht="30" customHeight="1" spans="1:15">
      <c r="A506" s="11" t="s">
        <v>13</v>
      </c>
      <c r="B506" s="11" t="s">
        <v>14</v>
      </c>
      <c r="C506" s="11"/>
      <c r="D506" s="15">
        <v>1</v>
      </c>
      <c r="E506" s="16"/>
      <c r="F506" s="16"/>
      <c r="G506" s="16"/>
      <c r="H506" s="16"/>
      <c r="I506" s="16"/>
      <c r="J506" s="16"/>
      <c r="K506" s="15"/>
      <c r="L506" s="34">
        <f t="shared" ref="L506:N506" si="66">L507</f>
        <v>3.05</v>
      </c>
      <c r="M506" s="34">
        <f t="shared" si="66"/>
        <v>0.7</v>
      </c>
      <c r="N506" s="34">
        <f t="shared" si="66"/>
        <v>2.35</v>
      </c>
      <c r="O506" s="16"/>
    </row>
    <row r="507" ht="30" customHeight="1" spans="1:15">
      <c r="A507" s="20">
        <v>1</v>
      </c>
      <c r="B507" s="19" t="s">
        <v>842</v>
      </c>
      <c r="C507" s="21"/>
      <c r="D507" s="21"/>
      <c r="E507" s="19" t="s">
        <v>843</v>
      </c>
      <c r="F507" s="16"/>
      <c r="G507" s="16"/>
      <c r="H507" s="16"/>
      <c r="I507" s="16"/>
      <c r="J507" s="16"/>
      <c r="K507" s="21" t="s">
        <v>147</v>
      </c>
      <c r="L507" s="34">
        <v>3.05</v>
      </c>
      <c r="M507" s="34">
        <v>0.7</v>
      </c>
      <c r="N507" s="34">
        <v>2.35</v>
      </c>
      <c r="O507" s="16"/>
    </row>
    <row r="508" ht="30" customHeight="1" spans="1:15">
      <c r="A508" s="11" t="s">
        <v>15</v>
      </c>
      <c r="B508" s="11" t="s">
        <v>16</v>
      </c>
      <c r="C508" s="17"/>
      <c r="D508" s="15">
        <v>0</v>
      </c>
      <c r="E508" s="16"/>
      <c r="F508" s="16"/>
      <c r="G508" s="16"/>
      <c r="H508" s="16"/>
      <c r="I508" s="16"/>
      <c r="J508" s="16"/>
      <c r="K508" s="15"/>
      <c r="L508" s="34"/>
      <c r="M508" s="35"/>
      <c r="N508" s="34"/>
      <c r="O508" s="16"/>
    </row>
    <row r="509" ht="30" customHeight="1" spans="1:15">
      <c r="A509" s="11" t="s">
        <v>17</v>
      </c>
      <c r="B509" s="11" t="s">
        <v>18</v>
      </c>
      <c r="C509" s="17"/>
      <c r="D509" s="15">
        <v>0</v>
      </c>
      <c r="E509" s="16"/>
      <c r="F509" s="16"/>
      <c r="G509" s="16"/>
      <c r="H509" s="16"/>
      <c r="I509" s="16"/>
      <c r="J509" s="16"/>
      <c r="K509" s="15"/>
      <c r="L509" s="34"/>
      <c r="M509" s="35"/>
      <c r="N509" s="34"/>
      <c r="O509" s="16"/>
    </row>
    <row r="510" ht="30" customHeight="1" spans="1:15">
      <c r="A510" s="11" t="s">
        <v>844</v>
      </c>
      <c r="B510" s="12"/>
      <c r="C510" s="11"/>
      <c r="D510" s="15">
        <f>D511+D512+D513</f>
        <v>0</v>
      </c>
      <c r="E510" s="16"/>
      <c r="F510" s="16"/>
      <c r="G510" s="16"/>
      <c r="H510" s="16"/>
      <c r="I510" s="16"/>
      <c r="J510" s="16"/>
      <c r="K510" s="15"/>
      <c r="L510" s="34">
        <f t="shared" ref="L510:N510" si="67">SUM(L511:L513)</f>
        <v>0</v>
      </c>
      <c r="M510" s="34">
        <f t="shared" si="67"/>
        <v>0</v>
      </c>
      <c r="N510" s="34">
        <f t="shared" si="67"/>
        <v>0</v>
      </c>
      <c r="O510" s="16"/>
    </row>
    <row r="511" ht="30" customHeight="1" spans="1:15">
      <c r="A511" s="11" t="s">
        <v>13</v>
      </c>
      <c r="B511" s="11" t="s">
        <v>14</v>
      </c>
      <c r="C511" s="11"/>
      <c r="D511" s="15">
        <v>0</v>
      </c>
      <c r="E511" s="16"/>
      <c r="F511" s="16"/>
      <c r="G511" s="16"/>
      <c r="H511" s="16"/>
      <c r="I511" s="16"/>
      <c r="J511" s="16"/>
      <c r="K511" s="15"/>
      <c r="L511" s="34"/>
      <c r="M511" s="34"/>
      <c r="N511" s="34"/>
      <c r="O511" s="16"/>
    </row>
    <row r="512" ht="30" customHeight="1" spans="1:15">
      <c r="A512" s="11" t="s">
        <v>15</v>
      </c>
      <c r="B512" s="11" t="s">
        <v>16</v>
      </c>
      <c r="C512" s="17"/>
      <c r="D512" s="15">
        <v>0</v>
      </c>
      <c r="E512" s="16"/>
      <c r="F512" s="16"/>
      <c r="G512" s="16"/>
      <c r="H512" s="16"/>
      <c r="I512" s="16"/>
      <c r="J512" s="16"/>
      <c r="K512" s="15"/>
      <c r="L512" s="34"/>
      <c r="M512" s="35"/>
      <c r="N512" s="34"/>
      <c r="O512" s="16"/>
    </row>
    <row r="513" ht="30" customHeight="1" spans="1:15">
      <c r="A513" s="11" t="s">
        <v>17</v>
      </c>
      <c r="B513" s="11" t="s">
        <v>18</v>
      </c>
      <c r="C513" s="17"/>
      <c r="D513" s="15">
        <v>0</v>
      </c>
      <c r="E513" s="15"/>
      <c r="F513" s="15"/>
      <c r="G513" s="15"/>
      <c r="H513" s="15"/>
      <c r="I513" s="15"/>
      <c r="J513" s="15"/>
      <c r="K513" s="15"/>
      <c r="L513" s="34"/>
      <c r="M513" s="35"/>
      <c r="N513" s="34"/>
      <c r="O513" s="16"/>
    </row>
    <row r="514" ht="30" customHeight="1" spans="1:15">
      <c r="A514" s="11" t="s">
        <v>845</v>
      </c>
      <c r="B514" s="12"/>
      <c r="C514" s="11"/>
      <c r="D514" s="15">
        <f>D515+D516+D517</f>
        <v>0</v>
      </c>
      <c r="E514" s="16"/>
      <c r="F514" s="16"/>
      <c r="G514" s="16"/>
      <c r="H514" s="16"/>
      <c r="I514" s="16"/>
      <c r="J514" s="16"/>
      <c r="K514" s="15"/>
      <c r="L514" s="34">
        <f>SUM(L515:L517)</f>
        <v>0</v>
      </c>
      <c r="M514" s="34">
        <f>SUM(M515:M517)</f>
        <v>0</v>
      </c>
      <c r="N514" s="34">
        <f>SUM(N515:N517)</f>
        <v>0</v>
      </c>
      <c r="O514" s="16"/>
    </row>
    <row r="515" ht="30" customHeight="1" spans="1:15">
      <c r="A515" s="11" t="s">
        <v>13</v>
      </c>
      <c r="B515" s="11" t="s">
        <v>14</v>
      </c>
      <c r="C515" s="11"/>
      <c r="D515" s="15">
        <v>0</v>
      </c>
      <c r="E515" s="16"/>
      <c r="F515" s="16"/>
      <c r="G515" s="16"/>
      <c r="H515" s="16"/>
      <c r="I515" s="16"/>
      <c r="J515" s="16"/>
      <c r="K515" s="15"/>
      <c r="L515" s="34"/>
      <c r="M515" s="34"/>
      <c r="N515" s="34"/>
      <c r="O515" s="16"/>
    </row>
    <row r="516" ht="30" customHeight="1" spans="1:15">
      <c r="A516" s="11" t="s">
        <v>15</v>
      </c>
      <c r="B516" s="11" t="s">
        <v>16</v>
      </c>
      <c r="C516" s="17"/>
      <c r="D516" s="15">
        <v>0</v>
      </c>
      <c r="E516" s="16"/>
      <c r="F516" s="16"/>
      <c r="G516" s="16"/>
      <c r="H516" s="16"/>
      <c r="I516" s="16"/>
      <c r="J516" s="16"/>
      <c r="K516" s="15"/>
      <c r="L516" s="34"/>
      <c r="M516" s="35"/>
      <c r="N516" s="34"/>
      <c r="O516" s="16"/>
    </row>
    <row r="517" ht="30" customHeight="1" spans="1:15">
      <c r="A517" s="11" t="s">
        <v>17</v>
      </c>
      <c r="B517" s="11" t="s">
        <v>18</v>
      </c>
      <c r="C517" s="17"/>
      <c r="D517" s="15">
        <v>0</v>
      </c>
      <c r="E517" s="16"/>
      <c r="F517" s="16"/>
      <c r="G517" s="16"/>
      <c r="H517" s="16"/>
      <c r="I517" s="16"/>
      <c r="J517" s="16"/>
      <c r="K517" s="15"/>
      <c r="L517" s="34"/>
      <c r="M517" s="35"/>
      <c r="N517" s="34"/>
      <c r="O517" s="16"/>
    </row>
    <row r="518" ht="30" customHeight="1" spans="1:15">
      <c r="A518" s="11" t="s">
        <v>846</v>
      </c>
      <c r="B518" s="12"/>
      <c r="C518" s="11"/>
      <c r="D518" s="15">
        <f>D519+D521+D530</f>
        <v>9</v>
      </c>
      <c r="E518" s="16"/>
      <c r="F518" s="16"/>
      <c r="G518" s="16"/>
      <c r="H518" s="16"/>
      <c r="I518" s="16"/>
      <c r="J518" s="16"/>
      <c r="K518" s="15"/>
      <c r="L518" s="34">
        <f t="shared" ref="L518:N518" si="68">L519+L521+L530</f>
        <v>33.67</v>
      </c>
      <c r="M518" s="34">
        <f t="shared" si="68"/>
        <v>0.1</v>
      </c>
      <c r="N518" s="34">
        <f t="shared" si="68"/>
        <v>33.57</v>
      </c>
      <c r="O518" s="16"/>
    </row>
    <row r="519" ht="30" customHeight="1" spans="1:15">
      <c r="A519" s="11" t="s">
        <v>13</v>
      </c>
      <c r="B519" s="11" t="s">
        <v>14</v>
      </c>
      <c r="C519" s="11"/>
      <c r="D519" s="15">
        <v>1</v>
      </c>
      <c r="E519" s="16"/>
      <c r="F519" s="16"/>
      <c r="G519" s="16"/>
      <c r="H519" s="16"/>
      <c r="I519" s="16"/>
      <c r="J519" s="16"/>
      <c r="K519" s="15"/>
      <c r="L519" s="34">
        <f t="shared" ref="L519:N519" si="69">L520</f>
        <v>1.23</v>
      </c>
      <c r="M519" s="34">
        <f t="shared" si="69"/>
        <v>0.1</v>
      </c>
      <c r="N519" s="34">
        <f t="shared" si="69"/>
        <v>1.13</v>
      </c>
      <c r="O519" s="16"/>
    </row>
    <row r="520" ht="30" customHeight="1" spans="1:15">
      <c r="A520" s="20">
        <v>1</v>
      </c>
      <c r="B520" s="19" t="s">
        <v>847</v>
      </c>
      <c r="C520" s="21"/>
      <c r="D520" s="21"/>
      <c r="E520" s="19" t="s">
        <v>848</v>
      </c>
      <c r="F520" s="16"/>
      <c r="G520" s="16"/>
      <c r="H520" s="16"/>
      <c r="I520" s="16"/>
      <c r="J520" s="16"/>
      <c r="K520" s="21" t="s">
        <v>147</v>
      </c>
      <c r="L520" s="34">
        <v>1.23</v>
      </c>
      <c r="M520" s="34">
        <v>0.1</v>
      </c>
      <c r="N520" s="34">
        <v>1.13</v>
      </c>
      <c r="O520" s="16"/>
    </row>
    <row r="521" ht="30" customHeight="1" spans="1:15">
      <c r="A521" s="11" t="s">
        <v>15</v>
      </c>
      <c r="B521" s="11" t="s">
        <v>16</v>
      </c>
      <c r="C521" s="17"/>
      <c r="D521" s="15">
        <v>8</v>
      </c>
      <c r="E521" s="16"/>
      <c r="F521" s="16"/>
      <c r="G521" s="16"/>
      <c r="H521" s="16"/>
      <c r="I521" s="16"/>
      <c r="J521" s="16"/>
      <c r="K521" s="15"/>
      <c r="L521" s="34">
        <f t="shared" ref="L521:N521" si="70">SUM(L522:L529)</f>
        <v>32.44</v>
      </c>
      <c r="M521" s="34">
        <f t="shared" si="70"/>
        <v>0</v>
      </c>
      <c r="N521" s="34">
        <f t="shared" si="70"/>
        <v>32.44</v>
      </c>
      <c r="O521" s="16"/>
    </row>
    <row r="522" ht="30" customHeight="1" spans="1:15">
      <c r="A522" s="20">
        <v>1</v>
      </c>
      <c r="B522" s="19" t="s">
        <v>849</v>
      </c>
      <c r="C522" s="21"/>
      <c r="D522" s="21"/>
      <c r="E522" s="19" t="s">
        <v>850</v>
      </c>
      <c r="F522" s="19"/>
      <c r="G522" s="19"/>
      <c r="H522" s="19"/>
      <c r="I522" s="19"/>
      <c r="J522" s="19"/>
      <c r="K522" s="21" t="s">
        <v>50</v>
      </c>
      <c r="L522" s="34">
        <v>1</v>
      </c>
      <c r="M522" s="35"/>
      <c r="N522" s="34">
        <v>1</v>
      </c>
      <c r="O522" s="16"/>
    </row>
    <row r="523" ht="30" customHeight="1" spans="1:15">
      <c r="A523" s="20">
        <v>2</v>
      </c>
      <c r="B523" s="19" t="s">
        <v>851</v>
      </c>
      <c r="C523" s="15"/>
      <c r="D523" s="21"/>
      <c r="E523" s="19" t="s">
        <v>852</v>
      </c>
      <c r="F523" s="16"/>
      <c r="G523" s="16"/>
      <c r="H523" s="16"/>
      <c r="I523" s="16"/>
      <c r="J523" s="16"/>
      <c r="K523" s="21" t="s">
        <v>102</v>
      </c>
      <c r="L523" s="34">
        <v>0.8</v>
      </c>
      <c r="M523" s="35"/>
      <c r="N523" s="34">
        <v>0.8</v>
      </c>
      <c r="O523" s="16"/>
    </row>
    <row r="524" ht="30" customHeight="1" spans="1:15">
      <c r="A524" s="20">
        <v>3</v>
      </c>
      <c r="B524" s="19" t="s">
        <v>853</v>
      </c>
      <c r="C524" s="21"/>
      <c r="D524" s="21"/>
      <c r="E524" s="19" t="s">
        <v>854</v>
      </c>
      <c r="F524" s="16"/>
      <c r="G524" s="16"/>
      <c r="H524" s="16"/>
      <c r="I524" s="16"/>
      <c r="J524" s="16"/>
      <c r="K524" s="21" t="s">
        <v>226</v>
      </c>
      <c r="L524" s="34">
        <v>1.2</v>
      </c>
      <c r="M524" s="35"/>
      <c r="N524" s="34">
        <v>1.2</v>
      </c>
      <c r="O524" s="16"/>
    </row>
    <row r="525" ht="30" customHeight="1" spans="1:15">
      <c r="A525" s="20">
        <v>4</v>
      </c>
      <c r="B525" s="19" t="s">
        <v>855</v>
      </c>
      <c r="C525" s="21"/>
      <c r="D525" s="21"/>
      <c r="E525" s="19" t="s">
        <v>856</v>
      </c>
      <c r="F525" s="19"/>
      <c r="G525" s="19"/>
      <c r="H525" s="19"/>
      <c r="I525" s="19"/>
      <c r="J525" s="19"/>
      <c r="K525" s="21" t="s">
        <v>410</v>
      </c>
      <c r="L525" s="34">
        <v>10</v>
      </c>
      <c r="M525" s="35"/>
      <c r="N525" s="34">
        <v>10</v>
      </c>
      <c r="O525" s="16"/>
    </row>
    <row r="526" ht="30" customHeight="1" spans="1:15">
      <c r="A526" s="20">
        <v>5</v>
      </c>
      <c r="B526" s="19" t="s">
        <v>857</v>
      </c>
      <c r="C526" s="21"/>
      <c r="D526" s="21"/>
      <c r="E526" s="19" t="s">
        <v>858</v>
      </c>
      <c r="F526" s="19"/>
      <c r="G526" s="19"/>
      <c r="H526" s="19"/>
      <c r="I526" s="19"/>
      <c r="J526" s="19"/>
      <c r="K526" s="21" t="s">
        <v>410</v>
      </c>
      <c r="L526" s="34">
        <v>5</v>
      </c>
      <c r="M526" s="35"/>
      <c r="N526" s="34">
        <v>5</v>
      </c>
      <c r="O526" s="16"/>
    </row>
    <row r="527" ht="40" customHeight="1" spans="1:15">
      <c r="A527" s="20">
        <v>6</v>
      </c>
      <c r="B527" s="19" t="s">
        <v>510</v>
      </c>
      <c r="C527" s="21"/>
      <c r="D527" s="21"/>
      <c r="E527" s="19" t="s">
        <v>859</v>
      </c>
      <c r="F527" s="16"/>
      <c r="G527" s="16"/>
      <c r="H527" s="16"/>
      <c r="I527" s="16"/>
      <c r="J527" s="16"/>
      <c r="K527" s="21" t="s">
        <v>147</v>
      </c>
      <c r="L527" s="34">
        <v>1.06</v>
      </c>
      <c r="M527" s="35"/>
      <c r="N527" s="34">
        <v>1.06</v>
      </c>
      <c r="O527" s="16"/>
    </row>
    <row r="528" ht="30" customHeight="1" spans="1:15">
      <c r="A528" s="20">
        <v>7</v>
      </c>
      <c r="B528" s="19" t="s">
        <v>526</v>
      </c>
      <c r="C528" s="21"/>
      <c r="D528" s="21"/>
      <c r="E528" s="19" t="s">
        <v>860</v>
      </c>
      <c r="F528" s="16"/>
      <c r="G528" s="16"/>
      <c r="H528" s="16"/>
      <c r="I528" s="16"/>
      <c r="J528" s="16"/>
      <c r="K528" s="21" t="s">
        <v>50</v>
      </c>
      <c r="L528" s="34">
        <v>10.38</v>
      </c>
      <c r="M528" s="35"/>
      <c r="N528" s="34">
        <v>10.38</v>
      </c>
      <c r="O528" s="16"/>
    </row>
    <row r="529" ht="30" customHeight="1" spans="1:15">
      <c r="A529" s="20">
        <v>8</v>
      </c>
      <c r="B529" s="19" t="s">
        <v>861</v>
      </c>
      <c r="C529" s="21"/>
      <c r="D529" s="21"/>
      <c r="E529" s="19" t="s">
        <v>862</v>
      </c>
      <c r="F529" s="16"/>
      <c r="G529" s="16"/>
      <c r="H529" s="16"/>
      <c r="I529" s="16"/>
      <c r="J529" s="16"/>
      <c r="K529" s="21" t="s">
        <v>226</v>
      </c>
      <c r="L529" s="34">
        <v>3</v>
      </c>
      <c r="M529" s="35"/>
      <c r="N529" s="34">
        <v>3</v>
      </c>
      <c r="O529" s="16"/>
    </row>
    <row r="530" ht="30" customHeight="1" spans="1:15">
      <c r="A530" s="11" t="s">
        <v>17</v>
      </c>
      <c r="B530" s="11" t="s">
        <v>18</v>
      </c>
      <c r="C530" s="17"/>
      <c r="D530" s="15">
        <v>0</v>
      </c>
      <c r="E530" s="16"/>
      <c r="F530" s="16"/>
      <c r="G530" s="16"/>
      <c r="H530" s="16"/>
      <c r="I530" s="16"/>
      <c r="J530" s="16"/>
      <c r="K530" s="15"/>
      <c r="L530" s="34">
        <v>0</v>
      </c>
      <c r="M530" s="34">
        <v>0</v>
      </c>
      <c r="N530" s="34">
        <v>0</v>
      </c>
      <c r="O530" s="16"/>
    </row>
    <row r="531" ht="30" customHeight="1" spans="1:15">
      <c r="A531" s="11" t="s">
        <v>863</v>
      </c>
      <c r="B531" s="12"/>
      <c r="C531" s="11"/>
      <c r="D531" s="15">
        <f>D532+D533+D565</f>
        <v>31</v>
      </c>
      <c r="E531" s="16"/>
      <c r="F531" s="16"/>
      <c r="G531" s="16"/>
      <c r="H531" s="16"/>
      <c r="I531" s="16"/>
      <c r="J531" s="16"/>
      <c r="K531" s="15"/>
      <c r="L531" s="34">
        <f t="shared" ref="L531:N531" si="71">L532+L533+L565</f>
        <v>343.53</v>
      </c>
      <c r="M531" s="34">
        <f t="shared" si="71"/>
        <v>0</v>
      </c>
      <c r="N531" s="34">
        <f t="shared" si="71"/>
        <v>272.53</v>
      </c>
      <c r="O531" s="16"/>
    </row>
    <row r="532" ht="30" customHeight="1" spans="1:15">
      <c r="A532" s="11" t="s">
        <v>13</v>
      </c>
      <c r="B532" s="11" t="s">
        <v>14</v>
      </c>
      <c r="C532" s="11"/>
      <c r="D532" s="15">
        <v>0</v>
      </c>
      <c r="E532" s="16"/>
      <c r="F532" s="16"/>
      <c r="G532" s="16"/>
      <c r="H532" s="16"/>
      <c r="I532" s="16"/>
      <c r="J532" s="16"/>
      <c r="K532" s="15"/>
      <c r="L532" s="34">
        <v>0</v>
      </c>
      <c r="M532" s="34">
        <v>0</v>
      </c>
      <c r="N532" s="34">
        <v>0</v>
      </c>
      <c r="O532" s="16"/>
    </row>
    <row r="533" ht="30" customHeight="1" spans="1:15">
      <c r="A533" s="11" t="s">
        <v>15</v>
      </c>
      <c r="B533" s="11" t="s">
        <v>16</v>
      </c>
      <c r="C533" s="17"/>
      <c r="D533" s="15">
        <v>31</v>
      </c>
      <c r="E533" s="16"/>
      <c r="F533" s="16"/>
      <c r="G533" s="16"/>
      <c r="H533" s="16"/>
      <c r="I533" s="16"/>
      <c r="J533" s="16"/>
      <c r="K533" s="15"/>
      <c r="L533" s="34">
        <f t="shared" ref="L533:N533" si="72">SUM(L534:L564)</f>
        <v>343.53</v>
      </c>
      <c r="M533" s="34">
        <f t="shared" si="72"/>
        <v>0</v>
      </c>
      <c r="N533" s="34">
        <f t="shared" si="72"/>
        <v>272.53</v>
      </c>
      <c r="O533" s="16"/>
    </row>
    <row r="534" ht="30" customHeight="1" spans="1:15">
      <c r="A534" s="20">
        <v>1</v>
      </c>
      <c r="B534" s="19" t="s">
        <v>864</v>
      </c>
      <c r="C534" s="21"/>
      <c r="D534" s="21"/>
      <c r="E534" s="19" t="s">
        <v>865</v>
      </c>
      <c r="F534" s="19"/>
      <c r="G534" s="19"/>
      <c r="H534" s="19"/>
      <c r="I534" s="19"/>
      <c r="J534" s="19"/>
      <c r="K534" s="21" t="s">
        <v>226</v>
      </c>
      <c r="L534" s="34">
        <v>15</v>
      </c>
      <c r="M534" s="35"/>
      <c r="N534" s="34">
        <v>15</v>
      </c>
      <c r="O534" s="16"/>
    </row>
    <row r="535" ht="46" customHeight="1" spans="1:15">
      <c r="A535" s="20">
        <v>2</v>
      </c>
      <c r="B535" s="19" t="s">
        <v>148</v>
      </c>
      <c r="C535" s="21"/>
      <c r="D535" s="21"/>
      <c r="E535" s="19" t="s">
        <v>866</v>
      </c>
      <c r="F535" s="16"/>
      <c r="G535" s="16"/>
      <c r="H535" s="16"/>
      <c r="I535" s="16"/>
      <c r="J535" s="16"/>
      <c r="K535" s="21" t="s">
        <v>26</v>
      </c>
      <c r="L535" s="34">
        <v>7.83</v>
      </c>
      <c r="M535" s="35"/>
      <c r="N535" s="34">
        <v>7.83</v>
      </c>
      <c r="O535" s="16"/>
    </row>
    <row r="536" ht="30" customHeight="1" spans="1:15">
      <c r="A536" s="20">
        <v>3</v>
      </c>
      <c r="B536" s="19" t="s">
        <v>150</v>
      </c>
      <c r="C536" s="21"/>
      <c r="D536" s="21"/>
      <c r="E536" s="19" t="s">
        <v>867</v>
      </c>
      <c r="F536" s="16"/>
      <c r="G536" s="16"/>
      <c r="H536" s="16"/>
      <c r="I536" s="16"/>
      <c r="J536" s="16"/>
      <c r="K536" s="21" t="s">
        <v>152</v>
      </c>
      <c r="L536" s="34">
        <v>2.5</v>
      </c>
      <c r="M536" s="35"/>
      <c r="N536" s="34">
        <v>2.5</v>
      </c>
      <c r="O536" s="16"/>
    </row>
    <row r="537" ht="30" customHeight="1" spans="1:15">
      <c r="A537" s="20">
        <v>4</v>
      </c>
      <c r="B537" s="19" t="s">
        <v>153</v>
      </c>
      <c r="C537" s="21"/>
      <c r="D537" s="21"/>
      <c r="E537" s="19" t="s">
        <v>154</v>
      </c>
      <c r="F537" s="19"/>
      <c r="G537" s="19"/>
      <c r="H537" s="19"/>
      <c r="I537" s="19"/>
      <c r="J537" s="19"/>
      <c r="K537" s="21" t="s">
        <v>155</v>
      </c>
      <c r="L537" s="34">
        <v>3.6</v>
      </c>
      <c r="M537" s="35"/>
      <c r="N537" s="34">
        <v>3.6</v>
      </c>
      <c r="O537" s="16"/>
    </row>
    <row r="538" ht="30" customHeight="1" spans="1:15">
      <c r="A538" s="20">
        <v>5</v>
      </c>
      <c r="B538" s="19" t="s">
        <v>156</v>
      </c>
      <c r="C538" s="21"/>
      <c r="D538" s="21"/>
      <c r="E538" s="19" t="s">
        <v>868</v>
      </c>
      <c r="F538" s="16"/>
      <c r="G538" s="16"/>
      <c r="H538" s="16"/>
      <c r="I538" s="16"/>
      <c r="J538" s="16"/>
      <c r="K538" s="21" t="s">
        <v>35</v>
      </c>
      <c r="L538" s="34">
        <v>1.8</v>
      </c>
      <c r="M538" s="35"/>
      <c r="N538" s="34">
        <v>1.8</v>
      </c>
      <c r="O538" s="16"/>
    </row>
    <row r="539" ht="30" customHeight="1" spans="1:15">
      <c r="A539" s="20">
        <v>6</v>
      </c>
      <c r="B539" s="19" t="s">
        <v>869</v>
      </c>
      <c r="C539" s="21"/>
      <c r="D539" s="21"/>
      <c r="E539" s="19" t="s">
        <v>870</v>
      </c>
      <c r="F539" s="19"/>
      <c r="G539" s="19"/>
      <c r="H539" s="19"/>
      <c r="I539" s="19"/>
      <c r="J539" s="19"/>
      <c r="K539" s="21" t="s">
        <v>871</v>
      </c>
      <c r="L539" s="34">
        <v>3.22</v>
      </c>
      <c r="M539" s="35"/>
      <c r="N539" s="34">
        <v>3.22</v>
      </c>
      <c r="O539" s="16"/>
    </row>
    <row r="540" ht="30" customHeight="1" spans="1:15">
      <c r="A540" s="20">
        <v>7</v>
      </c>
      <c r="B540" s="19" t="s">
        <v>872</v>
      </c>
      <c r="C540" s="21"/>
      <c r="D540" s="21"/>
      <c r="E540" s="19" t="s">
        <v>873</v>
      </c>
      <c r="F540" s="19"/>
      <c r="G540" s="19"/>
      <c r="H540" s="19"/>
      <c r="I540" s="19"/>
      <c r="J540" s="19"/>
      <c r="K540" s="21" t="s">
        <v>50</v>
      </c>
      <c r="L540" s="34">
        <v>10</v>
      </c>
      <c r="M540" s="35"/>
      <c r="N540" s="34">
        <v>10</v>
      </c>
      <c r="O540" s="16"/>
    </row>
    <row r="541" ht="30" customHeight="1" spans="1:15">
      <c r="A541" s="20">
        <v>8</v>
      </c>
      <c r="B541" s="19" t="s">
        <v>874</v>
      </c>
      <c r="C541" s="21"/>
      <c r="D541" s="21"/>
      <c r="E541" s="19" t="s">
        <v>875</v>
      </c>
      <c r="F541" s="19"/>
      <c r="G541" s="19"/>
      <c r="H541" s="19"/>
      <c r="I541" s="19"/>
      <c r="J541" s="19"/>
      <c r="K541" s="21" t="s">
        <v>217</v>
      </c>
      <c r="L541" s="34">
        <v>73</v>
      </c>
      <c r="M541" s="35"/>
      <c r="N541" s="34">
        <v>2</v>
      </c>
      <c r="O541" s="16"/>
    </row>
    <row r="542" ht="30" customHeight="1" spans="1:15">
      <c r="A542" s="20">
        <v>9</v>
      </c>
      <c r="B542" s="19" t="s">
        <v>876</v>
      </c>
      <c r="C542" s="21"/>
      <c r="D542" s="21"/>
      <c r="E542" s="19" t="s">
        <v>877</v>
      </c>
      <c r="F542" s="19"/>
      <c r="G542" s="19"/>
      <c r="H542" s="19"/>
      <c r="I542" s="19"/>
      <c r="J542" s="19"/>
      <c r="K542" s="21" t="s">
        <v>753</v>
      </c>
      <c r="L542" s="34">
        <v>0.5</v>
      </c>
      <c r="M542" s="35"/>
      <c r="N542" s="34">
        <v>0.5</v>
      </c>
      <c r="O542" s="16"/>
    </row>
    <row r="543" ht="30" customHeight="1" spans="1:15">
      <c r="A543" s="20">
        <v>10</v>
      </c>
      <c r="B543" s="19" t="s">
        <v>878</v>
      </c>
      <c r="C543" s="21"/>
      <c r="D543" s="21"/>
      <c r="E543" s="19" t="s">
        <v>879</v>
      </c>
      <c r="F543" s="16"/>
      <c r="G543" s="16"/>
      <c r="H543" s="16"/>
      <c r="I543" s="16"/>
      <c r="J543" s="16"/>
      <c r="K543" s="21" t="s">
        <v>79</v>
      </c>
      <c r="L543" s="34">
        <v>0.8</v>
      </c>
      <c r="M543" s="35"/>
      <c r="N543" s="34">
        <v>0.8</v>
      </c>
      <c r="O543" s="16"/>
    </row>
    <row r="544" ht="30" customHeight="1" spans="1:15">
      <c r="A544" s="20">
        <v>11</v>
      </c>
      <c r="B544" s="19" t="s">
        <v>880</v>
      </c>
      <c r="C544" s="21"/>
      <c r="D544" s="21"/>
      <c r="E544" s="19" t="s">
        <v>881</v>
      </c>
      <c r="F544" s="19"/>
      <c r="G544" s="19"/>
      <c r="H544" s="19"/>
      <c r="I544" s="19"/>
      <c r="J544" s="19"/>
      <c r="K544" s="21" t="s">
        <v>753</v>
      </c>
      <c r="L544" s="34">
        <v>0.54</v>
      </c>
      <c r="M544" s="35"/>
      <c r="N544" s="34">
        <v>0.54</v>
      </c>
      <c r="O544" s="16"/>
    </row>
    <row r="545" ht="30" customHeight="1" spans="1:15">
      <c r="A545" s="20">
        <v>12</v>
      </c>
      <c r="B545" s="19" t="s">
        <v>882</v>
      </c>
      <c r="C545" s="21"/>
      <c r="D545" s="21"/>
      <c r="E545" s="19" t="s">
        <v>883</v>
      </c>
      <c r="F545" s="19"/>
      <c r="G545" s="19"/>
      <c r="H545" s="19"/>
      <c r="I545" s="19"/>
      <c r="J545" s="19"/>
      <c r="K545" s="21" t="s">
        <v>226</v>
      </c>
      <c r="L545" s="34">
        <v>7</v>
      </c>
      <c r="M545" s="35"/>
      <c r="N545" s="34">
        <v>7</v>
      </c>
      <c r="O545" s="16"/>
    </row>
    <row r="546" ht="30" customHeight="1" spans="1:15">
      <c r="A546" s="20">
        <v>13</v>
      </c>
      <c r="B546" s="19" t="s">
        <v>884</v>
      </c>
      <c r="C546" s="21"/>
      <c r="D546" s="21"/>
      <c r="E546" s="19" t="s">
        <v>885</v>
      </c>
      <c r="F546" s="16"/>
      <c r="G546" s="16"/>
      <c r="H546" s="16"/>
      <c r="I546" s="16"/>
      <c r="J546" s="16"/>
      <c r="K546" s="21" t="s">
        <v>155</v>
      </c>
      <c r="L546" s="34">
        <v>5</v>
      </c>
      <c r="M546" s="35"/>
      <c r="N546" s="34">
        <v>5</v>
      </c>
      <c r="O546" s="16"/>
    </row>
    <row r="547" ht="30" customHeight="1" spans="1:15">
      <c r="A547" s="20">
        <v>14</v>
      </c>
      <c r="B547" s="19" t="s">
        <v>583</v>
      </c>
      <c r="C547" s="21"/>
      <c r="D547" s="21"/>
      <c r="E547" s="19" t="s">
        <v>886</v>
      </c>
      <c r="F547" s="19"/>
      <c r="G547" s="19"/>
      <c r="H547" s="19"/>
      <c r="I547" s="19"/>
      <c r="J547" s="19"/>
      <c r="K547" s="21" t="s">
        <v>206</v>
      </c>
      <c r="L547" s="34">
        <v>2</v>
      </c>
      <c r="M547" s="35"/>
      <c r="N547" s="34">
        <v>2</v>
      </c>
      <c r="O547" s="16"/>
    </row>
    <row r="548" ht="30" customHeight="1" spans="1:15">
      <c r="A548" s="20">
        <v>15</v>
      </c>
      <c r="B548" s="19" t="s">
        <v>887</v>
      </c>
      <c r="C548" s="21"/>
      <c r="D548" s="21"/>
      <c r="E548" s="19" t="s">
        <v>888</v>
      </c>
      <c r="F548" s="16"/>
      <c r="G548" s="16"/>
      <c r="H548" s="16"/>
      <c r="I548" s="16"/>
      <c r="J548" s="16"/>
      <c r="K548" s="21" t="s">
        <v>753</v>
      </c>
      <c r="L548" s="34">
        <v>0.5</v>
      </c>
      <c r="M548" s="35"/>
      <c r="N548" s="34">
        <v>0.5</v>
      </c>
      <c r="O548" s="16"/>
    </row>
    <row r="549" ht="30" customHeight="1" spans="1:15">
      <c r="A549" s="20">
        <v>16</v>
      </c>
      <c r="B549" s="19" t="s">
        <v>889</v>
      </c>
      <c r="C549" s="21"/>
      <c r="D549" s="21"/>
      <c r="E549" s="19" t="s">
        <v>890</v>
      </c>
      <c r="F549" s="16"/>
      <c r="G549" s="16"/>
      <c r="H549" s="16"/>
      <c r="I549" s="16"/>
      <c r="J549" s="16"/>
      <c r="K549" s="21" t="s">
        <v>226</v>
      </c>
      <c r="L549" s="34">
        <v>2</v>
      </c>
      <c r="M549" s="35"/>
      <c r="N549" s="34">
        <v>2</v>
      </c>
      <c r="O549" s="16"/>
    </row>
    <row r="550" ht="30" customHeight="1" spans="1:15">
      <c r="A550" s="20">
        <v>17</v>
      </c>
      <c r="B550" s="19" t="s">
        <v>891</v>
      </c>
      <c r="C550" s="21"/>
      <c r="D550" s="21"/>
      <c r="E550" s="19" t="s">
        <v>892</v>
      </c>
      <c r="F550" s="19"/>
      <c r="G550" s="19"/>
      <c r="H550" s="19"/>
      <c r="I550" s="19"/>
      <c r="J550" s="19"/>
      <c r="K550" s="21" t="s">
        <v>893</v>
      </c>
      <c r="L550" s="34">
        <v>0.67</v>
      </c>
      <c r="M550" s="35"/>
      <c r="N550" s="34">
        <v>0.67</v>
      </c>
      <c r="O550" s="16"/>
    </row>
    <row r="551" ht="30" customHeight="1" spans="1:15">
      <c r="A551" s="20">
        <v>18</v>
      </c>
      <c r="B551" s="19" t="s">
        <v>894</v>
      </c>
      <c r="C551" s="21"/>
      <c r="D551" s="21"/>
      <c r="E551" s="19" t="s">
        <v>895</v>
      </c>
      <c r="F551" s="16"/>
      <c r="G551" s="16"/>
      <c r="H551" s="16"/>
      <c r="I551" s="16"/>
      <c r="J551" s="16"/>
      <c r="K551" s="21" t="s">
        <v>26</v>
      </c>
      <c r="L551" s="34">
        <v>1</v>
      </c>
      <c r="M551" s="35"/>
      <c r="N551" s="34">
        <v>1</v>
      </c>
      <c r="O551" s="16"/>
    </row>
    <row r="552" ht="30" customHeight="1" spans="1:15">
      <c r="A552" s="20">
        <v>19</v>
      </c>
      <c r="B552" s="19" t="s">
        <v>896</v>
      </c>
      <c r="C552" s="21"/>
      <c r="D552" s="21"/>
      <c r="E552" s="19" t="s">
        <v>897</v>
      </c>
      <c r="F552" s="19"/>
      <c r="G552" s="19"/>
      <c r="H552" s="19"/>
      <c r="I552" s="19"/>
      <c r="J552" s="19"/>
      <c r="K552" s="21" t="s">
        <v>898</v>
      </c>
      <c r="L552" s="34">
        <v>0.5</v>
      </c>
      <c r="M552" s="35"/>
      <c r="N552" s="34">
        <v>0.5</v>
      </c>
      <c r="O552" s="16"/>
    </row>
    <row r="553" ht="30" customHeight="1" spans="1:15">
      <c r="A553" s="20">
        <v>20</v>
      </c>
      <c r="B553" s="19" t="s">
        <v>899</v>
      </c>
      <c r="C553" s="21"/>
      <c r="D553" s="21"/>
      <c r="E553" s="19" t="s">
        <v>900</v>
      </c>
      <c r="F553" s="16"/>
      <c r="G553" s="16"/>
      <c r="H553" s="16"/>
      <c r="I553" s="16"/>
      <c r="J553" s="16"/>
      <c r="K553" s="21" t="s">
        <v>901</v>
      </c>
      <c r="L553" s="34">
        <v>150</v>
      </c>
      <c r="M553" s="35"/>
      <c r="N553" s="34">
        <v>150</v>
      </c>
      <c r="O553" s="16"/>
    </row>
    <row r="554" ht="30" customHeight="1" spans="1:15">
      <c r="A554" s="20">
        <v>21</v>
      </c>
      <c r="B554" s="19" t="s">
        <v>902</v>
      </c>
      <c r="C554" s="21"/>
      <c r="D554" s="21"/>
      <c r="E554" s="19" t="s">
        <v>903</v>
      </c>
      <c r="F554" s="16"/>
      <c r="G554" s="16"/>
      <c r="H554" s="16"/>
      <c r="I554" s="16"/>
      <c r="J554" s="16"/>
      <c r="K554" s="21" t="s">
        <v>223</v>
      </c>
      <c r="L554" s="34">
        <v>0.99</v>
      </c>
      <c r="M554" s="35"/>
      <c r="N554" s="34">
        <v>0.99</v>
      </c>
      <c r="O554" s="16"/>
    </row>
    <row r="555" ht="30" customHeight="1" spans="1:15">
      <c r="A555" s="20">
        <v>22</v>
      </c>
      <c r="B555" s="19" t="s">
        <v>904</v>
      </c>
      <c r="C555" s="21"/>
      <c r="D555" s="21"/>
      <c r="E555" s="19" t="s">
        <v>905</v>
      </c>
      <c r="F555" s="16"/>
      <c r="G555" s="16"/>
      <c r="H555" s="16"/>
      <c r="I555" s="16"/>
      <c r="J555" s="16"/>
      <c r="K555" s="21" t="s">
        <v>152</v>
      </c>
      <c r="L555" s="34">
        <v>23.72</v>
      </c>
      <c r="M555" s="35"/>
      <c r="N555" s="34">
        <v>23.72</v>
      </c>
      <c r="O555" s="16"/>
    </row>
    <row r="556" ht="30" customHeight="1" spans="1:15">
      <c r="A556" s="20">
        <v>23</v>
      </c>
      <c r="B556" s="19" t="s">
        <v>906</v>
      </c>
      <c r="C556" s="21"/>
      <c r="D556" s="21"/>
      <c r="E556" s="19" t="s">
        <v>907</v>
      </c>
      <c r="F556" s="16"/>
      <c r="G556" s="16"/>
      <c r="H556" s="16"/>
      <c r="I556" s="16"/>
      <c r="J556" s="16"/>
      <c r="K556" s="21" t="s">
        <v>26</v>
      </c>
      <c r="L556" s="34">
        <v>4.1</v>
      </c>
      <c r="M556" s="35"/>
      <c r="N556" s="34">
        <v>4.1</v>
      </c>
      <c r="O556" s="16"/>
    </row>
    <row r="557" ht="30" customHeight="1" spans="1:15">
      <c r="A557" s="20">
        <v>24</v>
      </c>
      <c r="B557" s="19" t="s">
        <v>908</v>
      </c>
      <c r="C557" s="21"/>
      <c r="D557" s="21"/>
      <c r="E557" s="19" t="s">
        <v>909</v>
      </c>
      <c r="F557" s="16"/>
      <c r="G557" s="16"/>
      <c r="H557" s="16"/>
      <c r="I557" s="16"/>
      <c r="J557" s="16"/>
      <c r="K557" s="21" t="s">
        <v>50</v>
      </c>
      <c r="L557" s="34">
        <v>1.1</v>
      </c>
      <c r="M557" s="35"/>
      <c r="N557" s="34">
        <v>1.1</v>
      </c>
      <c r="O557" s="16"/>
    </row>
    <row r="558" ht="30" customHeight="1" spans="1:15">
      <c r="A558" s="20">
        <v>25</v>
      </c>
      <c r="B558" s="19" t="s">
        <v>910</v>
      </c>
      <c r="C558" s="21"/>
      <c r="D558" s="21"/>
      <c r="E558" s="19" t="s">
        <v>911</v>
      </c>
      <c r="F558" s="16"/>
      <c r="G558" s="16"/>
      <c r="H558" s="16"/>
      <c r="I558" s="16"/>
      <c r="J558" s="16"/>
      <c r="K558" s="21" t="s">
        <v>147</v>
      </c>
      <c r="L558" s="34">
        <v>3.56</v>
      </c>
      <c r="M558" s="35"/>
      <c r="N558" s="34">
        <v>3.56</v>
      </c>
      <c r="O558" s="16"/>
    </row>
    <row r="559" ht="30" customHeight="1" spans="1:15">
      <c r="A559" s="20">
        <v>26</v>
      </c>
      <c r="B559" s="19" t="s">
        <v>912</v>
      </c>
      <c r="C559" s="15"/>
      <c r="D559" s="21"/>
      <c r="E559" s="19" t="s">
        <v>913</v>
      </c>
      <c r="F559" s="16"/>
      <c r="G559" s="16"/>
      <c r="H559" s="16"/>
      <c r="I559" s="16"/>
      <c r="J559" s="16"/>
      <c r="K559" s="21" t="s">
        <v>914</v>
      </c>
      <c r="L559" s="34">
        <v>5.1</v>
      </c>
      <c r="M559" s="35"/>
      <c r="N559" s="34">
        <v>5.1</v>
      </c>
      <c r="O559" s="16"/>
    </row>
    <row r="560" ht="30" customHeight="1" spans="1:15">
      <c r="A560" s="20">
        <v>27</v>
      </c>
      <c r="B560" s="19" t="s">
        <v>915</v>
      </c>
      <c r="C560" s="21"/>
      <c r="D560" s="21"/>
      <c r="E560" s="19" t="s">
        <v>916</v>
      </c>
      <c r="F560" s="19"/>
      <c r="G560" s="19"/>
      <c r="H560" s="19"/>
      <c r="I560" s="19"/>
      <c r="J560" s="19"/>
      <c r="K560" s="21" t="s">
        <v>753</v>
      </c>
      <c r="L560" s="34">
        <v>1</v>
      </c>
      <c r="M560" s="35"/>
      <c r="N560" s="34">
        <v>1</v>
      </c>
      <c r="O560" s="16"/>
    </row>
    <row r="561" ht="30" customHeight="1" spans="1:15">
      <c r="A561" s="20">
        <v>28</v>
      </c>
      <c r="B561" s="19" t="s">
        <v>917</v>
      </c>
      <c r="C561" s="15"/>
      <c r="D561" s="21"/>
      <c r="E561" s="19" t="s">
        <v>918</v>
      </c>
      <c r="F561" s="19"/>
      <c r="G561" s="19"/>
      <c r="H561" s="19"/>
      <c r="I561" s="19"/>
      <c r="J561" s="19"/>
      <c r="K561" s="21" t="s">
        <v>172</v>
      </c>
      <c r="L561" s="34">
        <v>2</v>
      </c>
      <c r="M561" s="35"/>
      <c r="N561" s="34">
        <v>2</v>
      </c>
      <c r="O561" s="16"/>
    </row>
    <row r="562" ht="30" customHeight="1" spans="1:15">
      <c r="A562" s="20">
        <v>29</v>
      </c>
      <c r="B562" s="19" t="s">
        <v>919</v>
      </c>
      <c r="C562" s="21"/>
      <c r="D562" s="21"/>
      <c r="E562" s="19" t="s">
        <v>920</v>
      </c>
      <c r="F562" s="16"/>
      <c r="G562" s="16"/>
      <c r="H562" s="16"/>
      <c r="I562" s="16"/>
      <c r="J562" s="16"/>
      <c r="K562" s="21" t="s">
        <v>50</v>
      </c>
      <c r="L562" s="34">
        <v>0.5</v>
      </c>
      <c r="M562" s="35"/>
      <c r="N562" s="34">
        <v>0.5</v>
      </c>
      <c r="O562" s="16"/>
    </row>
    <row r="563" ht="30" customHeight="1" spans="1:15">
      <c r="A563" s="20">
        <v>30</v>
      </c>
      <c r="B563" s="19" t="s">
        <v>921</v>
      </c>
      <c r="C563" s="21"/>
      <c r="D563" s="21"/>
      <c r="E563" s="19" t="s">
        <v>922</v>
      </c>
      <c r="F563" s="16"/>
      <c r="G563" s="16"/>
      <c r="H563" s="16"/>
      <c r="I563" s="16"/>
      <c r="J563" s="16"/>
      <c r="K563" s="21" t="s">
        <v>172</v>
      </c>
      <c r="L563" s="34">
        <v>12</v>
      </c>
      <c r="M563" s="35"/>
      <c r="N563" s="34">
        <v>12</v>
      </c>
      <c r="O563" s="16"/>
    </row>
    <row r="564" ht="30" customHeight="1" spans="1:15">
      <c r="A564" s="20">
        <v>31</v>
      </c>
      <c r="B564" s="19" t="s">
        <v>923</v>
      </c>
      <c r="C564" s="21"/>
      <c r="D564" s="21"/>
      <c r="E564" s="19" t="s">
        <v>924</v>
      </c>
      <c r="F564" s="16"/>
      <c r="G564" s="16"/>
      <c r="H564" s="16"/>
      <c r="I564" s="16"/>
      <c r="J564" s="16"/>
      <c r="K564" s="21" t="s">
        <v>217</v>
      </c>
      <c r="L564" s="34">
        <v>2</v>
      </c>
      <c r="M564" s="35"/>
      <c r="N564" s="34">
        <v>2</v>
      </c>
      <c r="O564" s="16"/>
    </row>
    <row r="565" ht="30" customHeight="1" spans="1:15">
      <c r="A565" s="11" t="s">
        <v>17</v>
      </c>
      <c r="B565" s="11" t="s">
        <v>18</v>
      </c>
      <c r="C565" s="17"/>
      <c r="D565" s="21">
        <v>0</v>
      </c>
      <c r="E565" s="21"/>
      <c r="F565" s="21"/>
      <c r="G565" s="21"/>
      <c r="H565" s="21"/>
      <c r="I565" s="21"/>
      <c r="J565" s="21"/>
      <c r="K565" s="21"/>
      <c r="L565" s="34">
        <v>0</v>
      </c>
      <c r="M565" s="35">
        <v>0</v>
      </c>
      <c r="N565" s="34">
        <v>0</v>
      </c>
      <c r="O565" s="16"/>
    </row>
    <row r="566" ht="30" customHeight="1" spans="1:15">
      <c r="A566" s="11" t="s">
        <v>925</v>
      </c>
      <c r="B566" s="12"/>
      <c r="C566" s="11"/>
      <c r="D566" s="15">
        <f>D567+D568+D569+D570</f>
        <v>7</v>
      </c>
      <c r="E566" s="16"/>
      <c r="F566" s="16"/>
      <c r="G566" s="16"/>
      <c r="H566" s="16"/>
      <c r="I566" s="16"/>
      <c r="J566" s="16"/>
      <c r="K566" s="15"/>
      <c r="L566" s="34">
        <f t="shared" ref="L566:N566" si="73">L567+L568+L569+L570</f>
        <v>388</v>
      </c>
      <c r="M566" s="34">
        <f t="shared" si="73"/>
        <v>0</v>
      </c>
      <c r="N566" s="34">
        <f t="shared" si="73"/>
        <v>52</v>
      </c>
      <c r="O566" s="16"/>
    </row>
    <row r="567" ht="30" customHeight="1" spans="1:15">
      <c r="A567" s="11" t="s">
        <v>13</v>
      </c>
      <c r="B567" s="11" t="s">
        <v>14</v>
      </c>
      <c r="C567" s="11"/>
      <c r="D567" s="15">
        <v>0</v>
      </c>
      <c r="E567" s="16"/>
      <c r="F567" s="16"/>
      <c r="G567" s="16"/>
      <c r="H567" s="16"/>
      <c r="I567" s="16"/>
      <c r="J567" s="16"/>
      <c r="K567" s="15"/>
      <c r="L567" s="34">
        <v>0</v>
      </c>
      <c r="M567" s="35">
        <v>0</v>
      </c>
      <c r="N567" s="34">
        <v>0</v>
      </c>
      <c r="O567" s="16"/>
    </row>
    <row r="568" ht="30" customHeight="1" spans="1:15">
      <c r="A568" s="11" t="s">
        <v>15</v>
      </c>
      <c r="B568" s="11" t="s">
        <v>16</v>
      </c>
      <c r="C568" s="17"/>
      <c r="D568" s="15">
        <v>0</v>
      </c>
      <c r="E568" s="15"/>
      <c r="F568" s="15"/>
      <c r="G568" s="15"/>
      <c r="H568" s="15"/>
      <c r="I568" s="15"/>
      <c r="J568" s="15"/>
      <c r="K568" s="15"/>
      <c r="L568" s="34">
        <v>0</v>
      </c>
      <c r="M568" s="35">
        <v>0</v>
      </c>
      <c r="N568" s="34">
        <v>0</v>
      </c>
      <c r="O568" s="16"/>
    </row>
    <row r="569" ht="30" customHeight="1" spans="1:15">
      <c r="A569" s="11" t="s">
        <v>17</v>
      </c>
      <c r="B569" s="11" t="s">
        <v>18</v>
      </c>
      <c r="C569" s="17"/>
      <c r="D569" s="15">
        <v>0</v>
      </c>
      <c r="E569" s="16"/>
      <c r="F569" s="16"/>
      <c r="G569" s="16"/>
      <c r="H569" s="16"/>
      <c r="I569" s="16"/>
      <c r="J569" s="16"/>
      <c r="K569" s="15"/>
      <c r="L569" s="34">
        <v>0</v>
      </c>
      <c r="M569" s="35">
        <v>0</v>
      </c>
      <c r="N569" s="34">
        <v>0</v>
      </c>
      <c r="O569" s="16"/>
    </row>
    <row r="570" ht="30" customHeight="1" spans="1:15">
      <c r="A570" s="11" t="s">
        <v>19</v>
      </c>
      <c r="B570" s="11" t="s">
        <v>20</v>
      </c>
      <c r="C570" s="17"/>
      <c r="D570" s="15">
        <v>7</v>
      </c>
      <c r="E570" s="44"/>
      <c r="F570" s="45"/>
      <c r="G570" s="45"/>
      <c r="H570" s="45"/>
      <c r="I570" s="45"/>
      <c r="J570" s="46"/>
      <c r="K570" s="15"/>
      <c r="L570" s="34">
        <f t="shared" ref="L570:N570" si="74">SUM(L571:L577)</f>
        <v>388</v>
      </c>
      <c r="M570" s="34">
        <f t="shared" si="74"/>
        <v>0</v>
      </c>
      <c r="N570" s="34">
        <f t="shared" si="74"/>
        <v>52</v>
      </c>
      <c r="O570" s="16"/>
    </row>
    <row r="571" ht="30" customHeight="1" spans="1:15">
      <c r="A571" s="11">
        <v>1</v>
      </c>
      <c r="B571" s="19" t="s">
        <v>926</v>
      </c>
      <c r="C571" s="19"/>
      <c r="D571" s="15"/>
      <c r="E571" s="39" t="s">
        <v>927</v>
      </c>
      <c r="F571" s="39"/>
      <c r="G571" s="39"/>
      <c r="H571" s="39"/>
      <c r="I571" s="39"/>
      <c r="J571" s="39"/>
      <c r="K571" s="37" t="s">
        <v>217</v>
      </c>
      <c r="L571" s="47">
        <v>50</v>
      </c>
      <c r="M571" s="35"/>
      <c r="N571" s="42">
        <v>1</v>
      </c>
      <c r="O571" s="16"/>
    </row>
    <row r="572" ht="30" customHeight="1" spans="1:15">
      <c r="A572" s="11">
        <v>2</v>
      </c>
      <c r="B572" s="19" t="s">
        <v>928</v>
      </c>
      <c r="C572" s="19"/>
      <c r="D572" s="15"/>
      <c r="E572" s="39" t="s">
        <v>929</v>
      </c>
      <c r="F572" s="39"/>
      <c r="G572" s="39"/>
      <c r="H572" s="39"/>
      <c r="I572" s="39"/>
      <c r="J572" s="39"/>
      <c r="K572" s="37" t="s">
        <v>217</v>
      </c>
      <c r="L572" s="47">
        <v>100</v>
      </c>
      <c r="M572" s="35"/>
      <c r="N572" s="42">
        <v>2</v>
      </c>
      <c r="O572" s="16"/>
    </row>
    <row r="573" ht="30" customHeight="1" spans="1:15">
      <c r="A573" s="11">
        <v>3</v>
      </c>
      <c r="B573" s="19" t="s">
        <v>930</v>
      </c>
      <c r="C573" s="19"/>
      <c r="D573" s="15"/>
      <c r="E573" s="39" t="s">
        <v>931</v>
      </c>
      <c r="F573" s="39"/>
      <c r="G573" s="39"/>
      <c r="H573" s="39"/>
      <c r="I573" s="39"/>
      <c r="J573" s="39"/>
      <c r="K573" s="37" t="s">
        <v>217</v>
      </c>
      <c r="L573" s="47">
        <v>20</v>
      </c>
      <c r="M573" s="35"/>
      <c r="N573" s="42">
        <v>1</v>
      </c>
      <c r="O573" s="16"/>
    </row>
    <row r="574" ht="30" customHeight="1" spans="1:15">
      <c r="A574" s="11">
        <v>4</v>
      </c>
      <c r="B574" s="19" t="s">
        <v>932</v>
      </c>
      <c r="C574" s="19"/>
      <c r="D574" s="15"/>
      <c r="E574" s="39" t="s">
        <v>933</v>
      </c>
      <c r="F574" s="39"/>
      <c r="G574" s="39"/>
      <c r="H574" s="39"/>
      <c r="I574" s="39"/>
      <c r="J574" s="39"/>
      <c r="K574" s="37" t="s">
        <v>914</v>
      </c>
      <c r="L574" s="47">
        <v>20</v>
      </c>
      <c r="M574" s="35"/>
      <c r="N574" s="42">
        <v>10</v>
      </c>
      <c r="O574" s="16"/>
    </row>
    <row r="575" ht="30" customHeight="1" spans="1:15">
      <c r="A575" s="11">
        <v>5</v>
      </c>
      <c r="B575" s="19" t="s">
        <v>934</v>
      </c>
      <c r="C575" s="19"/>
      <c r="D575" s="15"/>
      <c r="E575" s="39" t="s">
        <v>935</v>
      </c>
      <c r="F575" s="39"/>
      <c r="G575" s="39"/>
      <c r="H575" s="39"/>
      <c r="I575" s="39"/>
      <c r="J575" s="39"/>
      <c r="K575" s="37" t="s">
        <v>217</v>
      </c>
      <c r="L575" s="47">
        <v>18</v>
      </c>
      <c r="M575" s="35"/>
      <c r="N575" s="42">
        <v>8</v>
      </c>
      <c r="O575" s="16"/>
    </row>
    <row r="576" ht="30" customHeight="1" spans="1:15">
      <c r="A576" s="11">
        <v>6</v>
      </c>
      <c r="B576" s="19" t="s">
        <v>936</v>
      </c>
      <c r="C576" s="19"/>
      <c r="D576" s="15"/>
      <c r="E576" s="39" t="s">
        <v>937</v>
      </c>
      <c r="F576" s="39"/>
      <c r="G576" s="39"/>
      <c r="H576" s="39"/>
      <c r="I576" s="39"/>
      <c r="J576" s="39"/>
      <c r="K576" s="37" t="s">
        <v>217</v>
      </c>
      <c r="L576" s="47">
        <v>80</v>
      </c>
      <c r="M576" s="35"/>
      <c r="N576" s="42">
        <v>20</v>
      </c>
      <c r="O576" s="16"/>
    </row>
    <row r="577" ht="30" customHeight="1" spans="1:15">
      <c r="A577" s="11">
        <v>7</v>
      </c>
      <c r="B577" s="19" t="s">
        <v>938</v>
      </c>
      <c r="C577" s="19"/>
      <c r="D577" s="15"/>
      <c r="E577" s="16" t="s">
        <v>939</v>
      </c>
      <c r="F577" s="16"/>
      <c r="G577" s="16"/>
      <c r="H577" s="16"/>
      <c r="I577" s="16"/>
      <c r="J577" s="16"/>
      <c r="K577" s="15"/>
      <c r="L577" s="34">
        <v>100</v>
      </c>
      <c r="M577" s="35"/>
      <c r="N577" s="34">
        <v>10</v>
      </c>
      <c r="O577" s="16"/>
    </row>
    <row r="578" ht="30" customHeight="1" spans="1:15">
      <c r="A578" s="11" t="s">
        <v>940</v>
      </c>
      <c r="B578" s="12"/>
      <c r="C578" s="11"/>
      <c r="D578" s="15">
        <f>D579+D581+D591</f>
        <v>10</v>
      </c>
      <c r="E578" s="16"/>
      <c r="F578" s="16"/>
      <c r="G578" s="16"/>
      <c r="H578" s="16"/>
      <c r="I578" s="16"/>
      <c r="J578" s="16"/>
      <c r="K578" s="15"/>
      <c r="L578" s="34">
        <f t="shared" ref="L578:N578" si="75">L579+L581+L591</f>
        <v>97.72</v>
      </c>
      <c r="M578" s="34">
        <f t="shared" si="75"/>
        <v>0</v>
      </c>
      <c r="N578" s="34">
        <f t="shared" si="75"/>
        <v>97.72</v>
      </c>
      <c r="O578" s="16"/>
    </row>
    <row r="579" ht="30" customHeight="1" spans="1:15">
      <c r="A579" s="11" t="s">
        <v>13</v>
      </c>
      <c r="B579" s="11" t="s">
        <v>14</v>
      </c>
      <c r="C579" s="11"/>
      <c r="D579" s="15">
        <v>1</v>
      </c>
      <c r="E579" s="16"/>
      <c r="F579" s="16"/>
      <c r="G579" s="16"/>
      <c r="H579" s="16"/>
      <c r="I579" s="16"/>
      <c r="J579" s="16"/>
      <c r="K579" s="15"/>
      <c r="L579" s="34">
        <f t="shared" ref="L579:N579" si="76">L580</f>
        <v>0.8</v>
      </c>
      <c r="M579" s="34">
        <f t="shared" si="76"/>
        <v>0</v>
      </c>
      <c r="N579" s="34">
        <f t="shared" si="76"/>
        <v>0.8</v>
      </c>
      <c r="O579" s="16"/>
    </row>
    <row r="580" ht="30" customHeight="1" spans="1:15">
      <c r="A580" s="20">
        <v>1</v>
      </c>
      <c r="B580" s="19" t="s">
        <v>941</v>
      </c>
      <c r="C580" s="21"/>
      <c r="D580" s="21"/>
      <c r="E580" s="19" t="s">
        <v>942</v>
      </c>
      <c r="F580" s="16"/>
      <c r="G580" s="16"/>
      <c r="H580" s="16"/>
      <c r="I580" s="16"/>
      <c r="J580" s="16"/>
      <c r="K580" s="21" t="s">
        <v>26</v>
      </c>
      <c r="L580" s="34">
        <v>0.8</v>
      </c>
      <c r="M580" s="35"/>
      <c r="N580" s="34">
        <v>0.8</v>
      </c>
      <c r="O580" s="16"/>
    </row>
    <row r="581" ht="30" customHeight="1" spans="1:15">
      <c r="A581" s="11" t="s">
        <v>15</v>
      </c>
      <c r="B581" s="11" t="s">
        <v>16</v>
      </c>
      <c r="C581" s="17"/>
      <c r="D581" s="15">
        <v>9</v>
      </c>
      <c r="E581" s="16"/>
      <c r="F581" s="16"/>
      <c r="G581" s="16"/>
      <c r="H581" s="16"/>
      <c r="I581" s="16"/>
      <c r="J581" s="16"/>
      <c r="K581" s="15"/>
      <c r="L581" s="34">
        <f t="shared" ref="L581:N581" si="77">SUM(L582:L590)</f>
        <v>96.92</v>
      </c>
      <c r="M581" s="34">
        <f t="shared" si="77"/>
        <v>0</v>
      </c>
      <c r="N581" s="34">
        <f t="shared" si="77"/>
        <v>96.92</v>
      </c>
      <c r="O581" s="16"/>
    </row>
    <row r="582" ht="30" customHeight="1" spans="1:15">
      <c r="A582" s="20">
        <v>1</v>
      </c>
      <c r="B582" s="19" t="s">
        <v>27</v>
      </c>
      <c r="C582" s="21"/>
      <c r="D582" s="21"/>
      <c r="E582" s="19" t="s">
        <v>943</v>
      </c>
      <c r="F582" s="16"/>
      <c r="G582" s="16"/>
      <c r="H582" s="16"/>
      <c r="I582" s="16"/>
      <c r="J582" s="16"/>
      <c r="K582" s="21" t="s">
        <v>26</v>
      </c>
      <c r="L582" s="34">
        <v>22.26</v>
      </c>
      <c r="M582" s="35"/>
      <c r="N582" s="34">
        <v>22.26</v>
      </c>
      <c r="O582" s="16"/>
    </row>
    <row r="583" ht="30" customHeight="1" spans="1:15">
      <c r="A583" s="20">
        <v>2</v>
      </c>
      <c r="B583" s="19" t="s">
        <v>944</v>
      </c>
      <c r="C583" s="21"/>
      <c r="D583" s="21"/>
      <c r="E583" s="19" t="s">
        <v>945</v>
      </c>
      <c r="F583" s="16"/>
      <c r="G583" s="16"/>
      <c r="H583" s="16"/>
      <c r="I583" s="16"/>
      <c r="J583" s="16"/>
      <c r="K583" s="21" t="s">
        <v>199</v>
      </c>
      <c r="L583" s="34">
        <v>0.7</v>
      </c>
      <c r="M583" s="35"/>
      <c r="N583" s="34">
        <v>0.7</v>
      </c>
      <c r="O583" s="16"/>
    </row>
    <row r="584" ht="46" customHeight="1" spans="1:15">
      <c r="A584" s="20">
        <v>3</v>
      </c>
      <c r="B584" s="19" t="s">
        <v>946</v>
      </c>
      <c r="C584" s="21"/>
      <c r="D584" s="21"/>
      <c r="E584" s="19" t="s">
        <v>947</v>
      </c>
      <c r="F584" s="16"/>
      <c r="G584" s="16"/>
      <c r="H584" s="16"/>
      <c r="I584" s="16"/>
      <c r="J584" s="16"/>
      <c r="K584" s="21" t="s">
        <v>270</v>
      </c>
      <c r="L584" s="34">
        <v>2.84</v>
      </c>
      <c r="M584" s="35"/>
      <c r="N584" s="34">
        <v>2.84</v>
      </c>
      <c r="O584" s="16"/>
    </row>
    <row r="585" ht="43" customHeight="1" spans="1:15">
      <c r="A585" s="20">
        <v>4</v>
      </c>
      <c r="B585" s="19" t="s">
        <v>948</v>
      </c>
      <c r="C585" s="21"/>
      <c r="D585" s="21"/>
      <c r="E585" s="19" t="s">
        <v>949</v>
      </c>
      <c r="F585" s="16"/>
      <c r="G585" s="16"/>
      <c r="H585" s="16"/>
      <c r="I585" s="16"/>
      <c r="J585" s="16"/>
      <c r="K585" s="21" t="s">
        <v>26</v>
      </c>
      <c r="L585" s="34">
        <v>13.15</v>
      </c>
      <c r="M585" s="35"/>
      <c r="N585" s="34">
        <v>13.15</v>
      </c>
      <c r="O585" s="16"/>
    </row>
    <row r="586" ht="30" customHeight="1" spans="1:15">
      <c r="A586" s="20">
        <v>5</v>
      </c>
      <c r="B586" s="19" t="s">
        <v>950</v>
      </c>
      <c r="C586" s="15"/>
      <c r="D586" s="21"/>
      <c r="E586" s="19" t="s">
        <v>951</v>
      </c>
      <c r="F586" s="16"/>
      <c r="G586" s="16"/>
      <c r="H586" s="16"/>
      <c r="I586" s="16"/>
      <c r="J586" s="16"/>
      <c r="K586" s="21" t="s">
        <v>35</v>
      </c>
      <c r="L586" s="34">
        <v>0.72</v>
      </c>
      <c r="M586" s="35"/>
      <c r="N586" s="34">
        <v>0.72</v>
      </c>
      <c r="O586" s="16"/>
    </row>
    <row r="587" ht="45" customHeight="1" spans="1:15">
      <c r="A587" s="20">
        <v>6</v>
      </c>
      <c r="B587" s="19" t="s">
        <v>952</v>
      </c>
      <c r="C587" s="21"/>
      <c r="D587" s="21"/>
      <c r="E587" s="19" t="s">
        <v>953</v>
      </c>
      <c r="F587" s="16"/>
      <c r="G587" s="16"/>
      <c r="H587" s="16"/>
      <c r="I587" s="16"/>
      <c r="J587" s="16"/>
      <c r="K587" s="21" t="s">
        <v>270</v>
      </c>
      <c r="L587" s="34">
        <v>13</v>
      </c>
      <c r="M587" s="35"/>
      <c r="N587" s="34">
        <v>13</v>
      </c>
      <c r="O587" s="16"/>
    </row>
    <row r="588" ht="30" customHeight="1" spans="1:15">
      <c r="A588" s="20">
        <v>7</v>
      </c>
      <c r="B588" s="19" t="s">
        <v>954</v>
      </c>
      <c r="C588" s="21"/>
      <c r="D588" s="21"/>
      <c r="E588" s="19" t="s">
        <v>955</v>
      </c>
      <c r="F588" s="16"/>
      <c r="G588" s="16"/>
      <c r="H588" s="16"/>
      <c r="I588" s="16"/>
      <c r="J588" s="16"/>
      <c r="K588" s="21" t="s">
        <v>35</v>
      </c>
      <c r="L588" s="34">
        <v>0.8</v>
      </c>
      <c r="M588" s="35"/>
      <c r="N588" s="34">
        <v>0.8</v>
      </c>
      <c r="O588" s="16"/>
    </row>
    <row r="589" ht="30" customHeight="1" spans="1:15">
      <c r="A589" s="20">
        <v>8</v>
      </c>
      <c r="B589" s="19" t="s">
        <v>956</v>
      </c>
      <c r="C589" s="21"/>
      <c r="D589" s="21"/>
      <c r="E589" s="19" t="s">
        <v>957</v>
      </c>
      <c r="F589" s="16"/>
      <c r="G589" s="16"/>
      <c r="H589" s="16"/>
      <c r="I589" s="16"/>
      <c r="J589" s="16"/>
      <c r="K589" s="21" t="s">
        <v>50</v>
      </c>
      <c r="L589" s="34">
        <v>37.03</v>
      </c>
      <c r="M589" s="35"/>
      <c r="N589" s="34">
        <v>37.03</v>
      </c>
      <c r="O589" s="16"/>
    </row>
    <row r="590" ht="30" customHeight="1" spans="1:15">
      <c r="A590" s="20">
        <v>9</v>
      </c>
      <c r="B590" s="19" t="s">
        <v>958</v>
      </c>
      <c r="C590" s="21"/>
      <c r="D590" s="21"/>
      <c r="E590" s="19" t="s">
        <v>959</v>
      </c>
      <c r="F590" s="16"/>
      <c r="G590" s="16"/>
      <c r="H590" s="16"/>
      <c r="I590" s="16"/>
      <c r="J590" s="16"/>
      <c r="K590" s="21" t="s">
        <v>26</v>
      </c>
      <c r="L590" s="34">
        <v>6.42</v>
      </c>
      <c r="M590" s="35"/>
      <c r="N590" s="34">
        <v>6.42</v>
      </c>
      <c r="O590" s="16"/>
    </row>
    <row r="591" ht="30" customHeight="1" spans="1:15">
      <c r="A591" s="11" t="s">
        <v>17</v>
      </c>
      <c r="B591" s="11" t="s">
        <v>18</v>
      </c>
      <c r="C591" s="17"/>
      <c r="D591" s="21">
        <v>0</v>
      </c>
      <c r="E591" s="21"/>
      <c r="F591" s="21"/>
      <c r="G591" s="21"/>
      <c r="H591" s="21"/>
      <c r="I591" s="21"/>
      <c r="J591" s="21"/>
      <c r="K591" s="21"/>
      <c r="L591" s="34">
        <v>0</v>
      </c>
      <c r="M591" s="35">
        <v>0</v>
      </c>
      <c r="N591" s="34">
        <v>0</v>
      </c>
      <c r="O591" s="16"/>
    </row>
    <row r="592" ht="30" customHeight="1" spans="1:15">
      <c r="A592" s="11" t="s">
        <v>960</v>
      </c>
      <c r="B592" s="12"/>
      <c r="C592" s="11"/>
      <c r="D592" s="15">
        <f>D593+D717+D723+D751+D847+D851</f>
        <v>237</v>
      </c>
      <c r="E592" s="16"/>
      <c r="F592" s="16"/>
      <c r="G592" s="16"/>
      <c r="H592" s="16"/>
      <c r="I592" s="16"/>
      <c r="J592" s="16"/>
      <c r="K592" s="15"/>
      <c r="L592" s="32">
        <f t="shared" ref="L592:N592" si="78">L593+L717+L723+L751+L847+L851</f>
        <v>1283.79</v>
      </c>
      <c r="M592" s="32">
        <f t="shared" si="78"/>
        <v>75.6</v>
      </c>
      <c r="N592" s="32">
        <f t="shared" si="78"/>
        <v>915.08</v>
      </c>
      <c r="O592" s="16"/>
    </row>
    <row r="593" ht="30" customHeight="1" spans="1:15">
      <c r="A593" s="11" t="s">
        <v>961</v>
      </c>
      <c r="B593" s="12"/>
      <c r="C593" s="11"/>
      <c r="D593" s="15">
        <f>D594+D597+D606+D629</f>
        <v>119</v>
      </c>
      <c r="E593" s="16"/>
      <c r="F593" s="16"/>
      <c r="G593" s="16"/>
      <c r="H593" s="16"/>
      <c r="I593" s="16"/>
      <c r="J593" s="16"/>
      <c r="K593" s="15"/>
      <c r="L593" s="34">
        <f t="shared" ref="L593:N593" si="79">L594+L597+L606+L629</f>
        <v>349.38</v>
      </c>
      <c r="M593" s="34">
        <f t="shared" si="79"/>
        <v>0</v>
      </c>
      <c r="N593" s="34">
        <f t="shared" si="79"/>
        <v>327.11</v>
      </c>
      <c r="O593" s="16"/>
    </row>
    <row r="594" ht="30" customHeight="1" spans="1:15">
      <c r="A594" s="11" t="s">
        <v>13</v>
      </c>
      <c r="B594" s="11" t="s">
        <v>14</v>
      </c>
      <c r="C594" s="11"/>
      <c r="D594" s="15">
        <v>2</v>
      </c>
      <c r="E594" s="16"/>
      <c r="F594" s="16"/>
      <c r="G594" s="16"/>
      <c r="H594" s="16"/>
      <c r="I594" s="16"/>
      <c r="J594" s="16"/>
      <c r="K594" s="15"/>
      <c r="L594" s="34">
        <f t="shared" ref="L594:N594" si="80">SUM(L595:L596)</f>
        <v>17</v>
      </c>
      <c r="M594" s="34">
        <f t="shared" si="80"/>
        <v>0</v>
      </c>
      <c r="N594" s="34">
        <f t="shared" si="80"/>
        <v>17</v>
      </c>
      <c r="O594" s="16"/>
    </row>
    <row r="595" ht="49" customHeight="1" spans="1:15">
      <c r="A595" s="20">
        <v>1</v>
      </c>
      <c r="B595" s="19" t="s">
        <v>962</v>
      </c>
      <c r="C595" s="21"/>
      <c r="D595" s="21"/>
      <c r="E595" s="19" t="s">
        <v>963</v>
      </c>
      <c r="F595" s="16"/>
      <c r="G595" s="16"/>
      <c r="H595" s="16"/>
      <c r="I595" s="16"/>
      <c r="J595" s="16"/>
      <c r="K595" s="21" t="s">
        <v>964</v>
      </c>
      <c r="L595" s="34">
        <v>7</v>
      </c>
      <c r="M595" s="35"/>
      <c r="N595" s="34">
        <v>7</v>
      </c>
      <c r="O595" s="16"/>
    </row>
    <row r="596" ht="30" customHeight="1" spans="1:15">
      <c r="A596" s="20">
        <v>2</v>
      </c>
      <c r="B596" s="19" t="s">
        <v>965</v>
      </c>
      <c r="C596" s="15"/>
      <c r="D596" s="21"/>
      <c r="E596" s="19" t="s">
        <v>966</v>
      </c>
      <c r="F596" s="16"/>
      <c r="G596" s="16"/>
      <c r="H596" s="16"/>
      <c r="I596" s="16"/>
      <c r="J596" s="16"/>
      <c r="K596" s="21" t="s">
        <v>26</v>
      </c>
      <c r="L596" s="34">
        <v>10</v>
      </c>
      <c r="M596" s="35"/>
      <c r="N596" s="34">
        <v>10</v>
      </c>
      <c r="O596" s="16"/>
    </row>
    <row r="597" ht="30" customHeight="1" spans="1:15">
      <c r="A597" s="11" t="s">
        <v>15</v>
      </c>
      <c r="B597" s="11" t="s">
        <v>16</v>
      </c>
      <c r="C597" s="17"/>
      <c r="D597" s="15">
        <v>8</v>
      </c>
      <c r="E597" s="16"/>
      <c r="F597" s="16"/>
      <c r="G597" s="16"/>
      <c r="H597" s="16"/>
      <c r="I597" s="16"/>
      <c r="J597" s="16"/>
      <c r="K597" s="15"/>
      <c r="L597" s="34">
        <f t="shared" ref="L597:N597" si="81">SUM(L598:L605)</f>
        <v>41.07</v>
      </c>
      <c r="M597" s="34">
        <f t="shared" si="81"/>
        <v>0</v>
      </c>
      <c r="N597" s="34">
        <f t="shared" si="81"/>
        <v>41.07</v>
      </c>
      <c r="O597" s="16"/>
    </row>
    <row r="598" ht="30" customHeight="1" spans="1:15">
      <c r="A598" s="20">
        <v>1</v>
      </c>
      <c r="B598" s="19" t="s">
        <v>967</v>
      </c>
      <c r="C598" s="21"/>
      <c r="D598" s="21"/>
      <c r="E598" s="19" t="s">
        <v>968</v>
      </c>
      <c r="F598" s="19"/>
      <c r="G598" s="19"/>
      <c r="H598" s="19"/>
      <c r="I598" s="19"/>
      <c r="J598" s="19"/>
      <c r="K598" s="21" t="s">
        <v>964</v>
      </c>
      <c r="L598" s="34">
        <v>0.51</v>
      </c>
      <c r="M598" s="35"/>
      <c r="N598" s="34">
        <v>0.51</v>
      </c>
      <c r="O598" s="16"/>
    </row>
    <row r="599" ht="38" customHeight="1" spans="1:15">
      <c r="A599" s="20">
        <v>2</v>
      </c>
      <c r="B599" s="19" t="s">
        <v>969</v>
      </c>
      <c r="C599" s="21"/>
      <c r="D599" s="21"/>
      <c r="E599" s="19" t="s">
        <v>970</v>
      </c>
      <c r="F599" s="16"/>
      <c r="G599" s="16"/>
      <c r="H599" s="16"/>
      <c r="I599" s="16"/>
      <c r="J599" s="16"/>
      <c r="K599" s="21" t="s">
        <v>964</v>
      </c>
      <c r="L599" s="34">
        <v>0.66</v>
      </c>
      <c r="M599" s="35"/>
      <c r="N599" s="34">
        <v>0.66</v>
      </c>
      <c r="O599" s="16"/>
    </row>
    <row r="600" ht="30" customHeight="1" spans="1:15">
      <c r="A600" s="20">
        <v>3</v>
      </c>
      <c r="B600" s="19" t="s">
        <v>971</v>
      </c>
      <c r="C600" s="21"/>
      <c r="D600" s="21"/>
      <c r="E600" s="19" t="s">
        <v>972</v>
      </c>
      <c r="F600" s="16"/>
      <c r="G600" s="16"/>
      <c r="H600" s="16"/>
      <c r="I600" s="16"/>
      <c r="J600" s="16"/>
      <c r="K600" s="21" t="s">
        <v>26</v>
      </c>
      <c r="L600" s="34">
        <v>3</v>
      </c>
      <c r="M600" s="35"/>
      <c r="N600" s="34">
        <v>3</v>
      </c>
      <c r="O600" s="16"/>
    </row>
    <row r="601" ht="30" customHeight="1" spans="1:15">
      <c r="A601" s="20">
        <v>4</v>
      </c>
      <c r="B601" s="19" t="s">
        <v>973</v>
      </c>
      <c r="C601" s="21"/>
      <c r="D601" s="21"/>
      <c r="E601" s="19" t="s">
        <v>974</v>
      </c>
      <c r="F601" s="16"/>
      <c r="G601" s="16"/>
      <c r="H601" s="16"/>
      <c r="I601" s="16"/>
      <c r="J601" s="16"/>
      <c r="K601" s="21" t="s">
        <v>26</v>
      </c>
      <c r="L601" s="34">
        <v>2.5</v>
      </c>
      <c r="M601" s="35"/>
      <c r="N601" s="34">
        <v>2.5</v>
      </c>
      <c r="O601" s="16"/>
    </row>
    <row r="602" ht="30" customHeight="1" spans="1:15">
      <c r="A602" s="20">
        <v>5</v>
      </c>
      <c r="B602" s="19" t="s">
        <v>975</v>
      </c>
      <c r="C602" s="21"/>
      <c r="D602" s="21"/>
      <c r="E602" s="19" t="s">
        <v>976</v>
      </c>
      <c r="F602" s="16"/>
      <c r="G602" s="16"/>
      <c r="H602" s="16"/>
      <c r="I602" s="16"/>
      <c r="J602" s="16"/>
      <c r="K602" s="21" t="s">
        <v>26</v>
      </c>
      <c r="L602" s="34">
        <v>3</v>
      </c>
      <c r="M602" s="35"/>
      <c r="N602" s="34">
        <v>3</v>
      </c>
      <c r="O602" s="16"/>
    </row>
    <row r="603" ht="30" customHeight="1" spans="1:15">
      <c r="A603" s="20">
        <v>6</v>
      </c>
      <c r="B603" s="19" t="s">
        <v>977</v>
      </c>
      <c r="C603" s="21"/>
      <c r="D603" s="21"/>
      <c r="E603" s="19" t="s">
        <v>978</v>
      </c>
      <c r="F603" s="16"/>
      <c r="G603" s="16"/>
      <c r="H603" s="16"/>
      <c r="I603" s="16"/>
      <c r="J603" s="16"/>
      <c r="K603" s="21" t="s">
        <v>26</v>
      </c>
      <c r="L603" s="34">
        <v>0.6</v>
      </c>
      <c r="M603" s="35"/>
      <c r="N603" s="34">
        <v>0.6</v>
      </c>
      <c r="O603" s="16"/>
    </row>
    <row r="604" ht="30" customHeight="1" spans="1:15">
      <c r="A604" s="20">
        <v>7</v>
      </c>
      <c r="B604" s="19" t="s">
        <v>979</v>
      </c>
      <c r="C604" s="21"/>
      <c r="D604" s="21"/>
      <c r="E604" s="19" t="s">
        <v>980</v>
      </c>
      <c r="F604" s="16"/>
      <c r="G604" s="16"/>
      <c r="H604" s="16"/>
      <c r="I604" s="16"/>
      <c r="J604" s="16"/>
      <c r="K604" s="21" t="s">
        <v>26</v>
      </c>
      <c r="L604" s="34">
        <v>30</v>
      </c>
      <c r="M604" s="35"/>
      <c r="N604" s="34">
        <v>30</v>
      </c>
      <c r="O604" s="16"/>
    </row>
    <row r="605" ht="30" customHeight="1" spans="1:15">
      <c r="A605" s="20">
        <v>8</v>
      </c>
      <c r="B605" s="19" t="s">
        <v>981</v>
      </c>
      <c r="C605" s="21"/>
      <c r="D605" s="21"/>
      <c r="E605" s="19" t="s">
        <v>982</v>
      </c>
      <c r="F605" s="16"/>
      <c r="G605" s="16"/>
      <c r="H605" s="16"/>
      <c r="I605" s="16"/>
      <c r="J605" s="16"/>
      <c r="K605" s="21" t="s">
        <v>26</v>
      </c>
      <c r="L605" s="34">
        <v>0.8</v>
      </c>
      <c r="M605" s="35"/>
      <c r="N605" s="34">
        <v>0.8</v>
      </c>
      <c r="O605" s="16"/>
    </row>
    <row r="606" ht="30" customHeight="1" spans="1:15">
      <c r="A606" s="11" t="s">
        <v>17</v>
      </c>
      <c r="B606" s="11" t="s">
        <v>18</v>
      </c>
      <c r="C606" s="17"/>
      <c r="D606" s="15">
        <v>22</v>
      </c>
      <c r="E606" s="16"/>
      <c r="F606" s="16"/>
      <c r="G606" s="16"/>
      <c r="H606" s="16"/>
      <c r="I606" s="16"/>
      <c r="J606" s="16"/>
      <c r="K606" s="15"/>
      <c r="L606" s="34">
        <f t="shared" ref="L606:N606" si="82">SUM(L607:L628)</f>
        <v>56.83</v>
      </c>
      <c r="M606" s="34">
        <f t="shared" si="82"/>
        <v>0</v>
      </c>
      <c r="N606" s="34">
        <f t="shared" si="82"/>
        <v>56.83</v>
      </c>
      <c r="O606" s="16"/>
    </row>
    <row r="607" ht="30" customHeight="1" spans="1:15">
      <c r="A607" s="20">
        <v>1</v>
      </c>
      <c r="B607" s="19" t="s">
        <v>983</v>
      </c>
      <c r="C607" s="21"/>
      <c r="D607" s="21"/>
      <c r="E607" s="19" t="s">
        <v>984</v>
      </c>
      <c r="F607" s="16"/>
      <c r="G607" s="16"/>
      <c r="H607" s="16"/>
      <c r="I607" s="16"/>
      <c r="J607" s="16"/>
      <c r="K607" s="21" t="s">
        <v>26</v>
      </c>
      <c r="L607" s="34">
        <v>0.8</v>
      </c>
      <c r="M607" s="35"/>
      <c r="N607" s="34">
        <v>0.8</v>
      </c>
      <c r="O607" s="16"/>
    </row>
    <row r="608" ht="30" customHeight="1" spans="1:15">
      <c r="A608" s="20">
        <v>2</v>
      </c>
      <c r="B608" s="19" t="s">
        <v>985</v>
      </c>
      <c r="C608" s="21"/>
      <c r="D608" s="21"/>
      <c r="E608" s="19" t="s">
        <v>986</v>
      </c>
      <c r="F608" s="16"/>
      <c r="G608" s="16"/>
      <c r="H608" s="16"/>
      <c r="I608" s="16"/>
      <c r="J608" s="16"/>
      <c r="K608" s="21" t="s">
        <v>26</v>
      </c>
      <c r="L608" s="34">
        <v>6</v>
      </c>
      <c r="M608" s="35"/>
      <c r="N608" s="34">
        <v>6</v>
      </c>
      <c r="O608" s="16"/>
    </row>
    <row r="609" ht="30" customHeight="1" spans="1:15">
      <c r="A609" s="20">
        <v>3</v>
      </c>
      <c r="B609" s="19" t="s">
        <v>987</v>
      </c>
      <c r="C609" s="15"/>
      <c r="D609" s="21"/>
      <c r="E609" s="19" t="s">
        <v>988</v>
      </c>
      <c r="F609" s="16"/>
      <c r="G609" s="16"/>
      <c r="H609" s="16"/>
      <c r="I609" s="16"/>
      <c r="J609" s="16"/>
      <c r="K609" s="21" t="s">
        <v>26</v>
      </c>
      <c r="L609" s="34">
        <v>0.8</v>
      </c>
      <c r="M609" s="35"/>
      <c r="N609" s="34">
        <v>0.8</v>
      </c>
      <c r="O609" s="16"/>
    </row>
    <row r="610" ht="30" customHeight="1" spans="1:15">
      <c r="A610" s="20">
        <v>4</v>
      </c>
      <c r="B610" s="19" t="s">
        <v>989</v>
      </c>
      <c r="C610" s="21"/>
      <c r="D610" s="21"/>
      <c r="E610" s="19" t="s">
        <v>990</v>
      </c>
      <c r="F610" s="16"/>
      <c r="G610" s="16"/>
      <c r="H610" s="16"/>
      <c r="I610" s="16"/>
      <c r="J610" s="16"/>
      <c r="K610" s="21" t="s">
        <v>26</v>
      </c>
      <c r="L610" s="34">
        <v>2.5</v>
      </c>
      <c r="M610" s="35"/>
      <c r="N610" s="34">
        <v>2.5</v>
      </c>
      <c r="O610" s="16"/>
    </row>
    <row r="611" ht="30" customHeight="1" spans="1:15">
      <c r="A611" s="20">
        <v>5</v>
      </c>
      <c r="B611" s="19" t="s">
        <v>991</v>
      </c>
      <c r="C611" s="21"/>
      <c r="D611" s="21"/>
      <c r="E611" s="19" t="s">
        <v>992</v>
      </c>
      <c r="F611" s="16"/>
      <c r="G611" s="16"/>
      <c r="H611" s="16"/>
      <c r="I611" s="16"/>
      <c r="J611" s="16"/>
      <c r="K611" s="21" t="s">
        <v>26</v>
      </c>
      <c r="L611" s="34">
        <v>0.9</v>
      </c>
      <c r="M611" s="35"/>
      <c r="N611" s="34">
        <v>0.9</v>
      </c>
      <c r="O611" s="16"/>
    </row>
    <row r="612" ht="30" customHeight="1" spans="1:15">
      <c r="A612" s="20">
        <v>6</v>
      </c>
      <c r="B612" s="19" t="s">
        <v>993</v>
      </c>
      <c r="C612" s="15"/>
      <c r="D612" s="21"/>
      <c r="E612" s="19" t="s">
        <v>994</v>
      </c>
      <c r="F612" s="16"/>
      <c r="G612" s="16"/>
      <c r="H612" s="16"/>
      <c r="I612" s="16"/>
      <c r="J612" s="16"/>
      <c r="K612" s="21" t="s">
        <v>26</v>
      </c>
      <c r="L612" s="34">
        <v>1.5</v>
      </c>
      <c r="M612" s="35"/>
      <c r="N612" s="34">
        <v>1.5</v>
      </c>
      <c r="O612" s="16"/>
    </row>
    <row r="613" ht="30" customHeight="1" spans="1:15">
      <c r="A613" s="20">
        <v>7</v>
      </c>
      <c r="B613" s="19" t="s">
        <v>995</v>
      </c>
      <c r="C613" s="15"/>
      <c r="D613" s="21"/>
      <c r="E613" s="19" t="s">
        <v>996</v>
      </c>
      <c r="F613" s="16"/>
      <c r="G613" s="16"/>
      <c r="H613" s="16"/>
      <c r="I613" s="16"/>
      <c r="J613" s="16"/>
      <c r="K613" s="21" t="s">
        <v>26</v>
      </c>
      <c r="L613" s="34">
        <v>2</v>
      </c>
      <c r="M613" s="35"/>
      <c r="N613" s="34">
        <v>2</v>
      </c>
      <c r="O613" s="16"/>
    </row>
    <row r="614" ht="30" customHeight="1" spans="1:15">
      <c r="A614" s="20">
        <v>8</v>
      </c>
      <c r="B614" s="19" t="s">
        <v>997</v>
      </c>
      <c r="C614" s="21"/>
      <c r="D614" s="21"/>
      <c r="E614" s="19" t="s">
        <v>998</v>
      </c>
      <c r="F614" s="16"/>
      <c r="G614" s="16"/>
      <c r="H614" s="16"/>
      <c r="I614" s="16"/>
      <c r="J614" s="16"/>
      <c r="K614" s="21" t="s">
        <v>26</v>
      </c>
      <c r="L614" s="34">
        <v>4.5</v>
      </c>
      <c r="M614" s="35"/>
      <c r="N614" s="34">
        <v>4.5</v>
      </c>
      <c r="O614" s="16"/>
    </row>
    <row r="615" ht="30" customHeight="1" spans="1:15">
      <c r="A615" s="20">
        <v>9</v>
      </c>
      <c r="B615" s="19" t="s">
        <v>999</v>
      </c>
      <c r="C615" s="21"/>
      <c r="D615" s="21"/>
      <c r="E615" s="19" t="s">
        <v>1000</v>
      </c>
      <c r="F615" s="16"/>
      <c r="G615" s="16"/>
      <c r="H615" s="16"/>
      <c r="I615" s="16"/>
      <c r="J615" s="16"/>
      <c r="K615" s="21" t="s">
        <v>26</v>
      </c>
      <c r="L615" s="34">
        <v>1</v>
      </c>
      <c r="M615" s="35"/>
      <c r="N615" s="34">
        <v>1</v>
      </c>
      <c r="O615" s="16"/>
    </row>
    <row r="616" ht="30" customHeight="1" spans="1:15">
      <c r="A616" s="20">
        <v>10</v>
      </c>
      <c r="B616" s="19" t="s">
        <v>1001</v>
      </c>
      <c r="C616" s="21"/>
      <c r="D616" s="21"/>
      <c r="E616" s="19" t="s">
        <v>1002</v>
      </c>
      <c r="F616" s="16"/>
      <c r="G616" s="16"/>
      <c r="H616" s="16"/>
      <c r="I616" s="16"/>
      <c r="J616" s="16"/>
      <c r="K616" s="21" t="s">
        <v>26</v>
      </c>
      <c r="L616" s="34">
        <v>2.8</v>
      </c>
      <c r="M616" s="35"/>
      <c r="N616" s="34">
        <v>2.8</v>
      </c>
      <c r="O616" s="16"/>
    </row>
    <row r="617" ht="30" customHeight="1" spans="1:15">
      <c r="A617" s="20">
        <v>11</v>
      </c>
      <c r="B617" s="19" t="s">
        <v>1003</v>
      </c>
      <c r="C617" s="21"/>
      <c r="D617" s="21"/>
      <c r="E617" s="19" t="s">
        <v>1004</v>
      </c>
      <c r="F617" s="16"/>
      <c r="G617" s="16"/>
      <c r="H617" s="16"/>
      <c r="I617" s="16"/>
      <c r="J617" s="16"/>
      <c r="K617" s="21" t="s">
        <v>26</v>
      </c>
      <c r="L617" s="34">
        <v>4</v>
      </c>
      <c r="M617" s="35"/>
      <c r="N617" s="34">
        <v>4</v>
      </c>
      <c r="O617" s="16"/>
    </row>
    <row r="618" ht="34" customHeight="1" spans="1:15">
      <c r="A618" s="20">
        <v>12</v>
      </c>
      <c r="B618" s="19" t="s">
        <v>1005</v>
      </c>
      <c r="C618" s="21"/>
      <c r="D618" s="21"/>
      <c r="E618" s="19" t="s">
        <v>1006</v>
      </c>
      <c r="F618" s="16"/>
      <c r="G618" s="16"/>
      <c r="H618" s="16"/>
      <c r="I618" s="16"/>
      <c r="J618" s="16"/>
      <c r="K618" s="21" t="s">
        <v>26</v>
      </c>
      <c r="L618" s="34">
        <v>1.6</v>
      </c>
      <c r="M618" s="35"/>
      <c r="N618" s="34">
        <v>1.6</v>
      </c>
      <c r="O618" s="16"/>
    </row>
    <row r="619" ht="30" customHeight="1" spans="1:15">
      <c r="A619" s="20">
        <v>13</v>
      </c>
      <c r="B619" s="19" t="s">
        <v>1007</v>
      </c>
      <c r="C619" s="21"/>
      <c r="D619" s="21"/>
      <c r="E619" s="19" t="s">
        <v>1008</v>
      </c>
      <c r="F619" s="16"/>
      <c r="G619" s="16"/>
      <c r="H619" s="16"/>
      <c r="I619" s="16"/>
      <c r="J619" s="16"/>
      <c r="K619" s="21" t="s">
        <v>26</v>
      </c>
      <c r="L619" s="34">
        <v>4.5</v>
      </c>
      <c r="M619" s="35"/>
      <c r="N619" s="34">
        <v>4.5</v>
      </c>
      <c r="O619" s="16"/>
    </row>
    <row r="620" ht="30" customHeight="1" spans="1:15">
      <c r="A620" s="20">
        <v>14</v>
      </c>
      <c r="B620" s="19" t="s">
        <v>1009</v>
      </c>
      <c r="C620" s="21"/>
      <c r="D620" s="21"/>
      <c r="E620" s="19" t="s">
        <v>1010</v>
      </c>
      <c r="F620" s="16"/>
      <c r="G620" s="16"/>
      <c r="H620" s="16"/>
      <c r="I620" s="16"/>
      <c r="J620" s="16"/>
      <c r="K620" s="21" t="s">
        <v>26</v>
      </c>
      <c r="L620" s="34">
        <v>0.8</v>
      </c>
      <c r="M620" s="35"/>
      <c r="N620" s="34">
        <v>0.8</v>
      </c>
      <c r="O620" s="16"/>
    </row>
    <row r="621" ht="79" customHeight="1" spans="1:15">
      <c r="A621" s="20">
        <v>15</v>
      </c>
      <c r="B621" s="19" t="s">
        <v>1011</v>
      </c>
      <c r="C621" s="15"/>
      <c r="D621" s="21"/>
      <c r="E621" s="19" t="s">
        <v>1012</v>
      </c>
      <c r="F621" s="16"/>
      <c r="G621" s="16"/>
      <c r="H621" s="16"/>
      <c r="I621" s="16"/>
      <c r="J621" s="16"/>
      <c r="K621" s="21" t="s">
        <v>26</v>
      </c>
      <c r="L621" s="34">
        <v>0.63</v>
      </c>
      <c r="M621" s="35"/>
      <c r="N621" s="34">
        <v>0.63</v>
      </c>
      <c r="O621" s="16"/>
    </row>
    <row r="622" ht="48" customHeight="1" spans="1:15">
      <c r="A622" s="20">
        <v>16</v>
      </c>
      <c r="B622" s="19" t="s">
        <v>1013</v>
      </c>
      <c r="C622" s="15"/>
      <c r="D622" s="21"/>
      <c r="E622" s="19" t="s">
        <v>1014</v>
      </c>
      <c r="F622" s="16"/>
      <c r="G622" s="16"/>
      <c r="H622" s="16"/>
      <c r="I622" s="16"/>
      <c r="J622" s="16"/>
      <c r="K622" s="21" t="s">
        <v>26</v>
      </c>
      <c r="L622" s="34">
        <v>0.8</v>
      </c>
      <c r="M622" s="35"/>
      <c r="N622" s="34">
        <v>0.8</v>
      </c>
      <c r="O622" s="16"/>
    </row>
    <row r="623" ht="50" customHeight="1" spans="1:15">
      <c r="A623" s="20">
        <v>17</v>
      </c>
      <c r="B623" s="19" t="s">
        <v>1015</v>
      </c>
      <c r="C623" s="15"/>
      <c r="D623" s="21"/>
      <c r="E623" s="19" t="s">
        <v>1016</v>
      </c>
      <c r="F623" s="16"/>
      <c r="G623" s="16"/>
      <c r="H623" s="16"/>
      <c r="I623" s="16"/>
      <c r="J623" s="16"/>
      <c r="K623" s="21" t="s">
        <v>26</v>
      </c>
      <c r="L623" s="34">
        <v>3</v>
      </c>
      <c r="M623" s="35"/>
      <c r="N623" s="34">
        <v>3</v>
      </c>
      <c r="O623" s="16"/>
    </row>
    <row r="624" ht="44" customHeight="1" spans="1:15">
      <c r="A624" s="20">
        <v>18</v>
      </c>
      <c r="B624" s="19" t="s">
        <v>1017</v>
      </c>
      <c r="C624" s="15"/>
      <c r="D624" s="21"/>
      <c r="E624" s="19" t="s">
        <v>1018</v>
      </c>
      <c r="F624" s="16"/>
      <c r="G624" s="16"/>
      <c r="H624" s="16"/>
      <c r="I624" s="16"/>
      <c r="J624" s="16"/>
      <c r="K624" s="21" t="s">
        <v>26</v>
      </c>
      <c r="L624" s="34">
        <v>0.5</v>
      </c>
      <c r="M624" s="35"/>
      <c r="N624" s="34">
        <v>0.5</v>
      </c>
      <c r="O624" s="16"/>
    </row>
    <row r="625" ht="30" customHeight="1" spans="1:15">
      <c r="A625" s="20">
        <v>19</v>
      </c>
      <c r="B625" s="19" t="s">
        <v>1019</v>
      </c>
      <c r="C625" s="21"/>
      <c r="D625" s="21"/>
      <c r="E625" s="19" t="s">
        <v>1020</v>
      </c>
      <c r="F625" s="16"/>
      <c r="G625" s="16"/>
      <c r="H625" s="16"/>
      <c r="I625" s="16"/>
      <c r="J625" s="16"/>
      <c r="K625" s="21" t="s">
        <v>26</v>
      </c>
      <c r="L625" s="34">
        <v>0.5</v>
      </c>
      <c r="M625" s="35"/>
      <c r="N625" s="34">
        <v>0.5</v>
      </c>
      <c r="O625" s="16"/>
    </row>
    <row r="626" ht="46" customHeight="1" spans="1:15">
      <c r="A626" s="20">
        <v>20</v>
      </c>
      <c r="B626" s="19" t="s">
        <v>1021</v>
      </c>
      <c r="C626" s="21"/>
      <c r="D626" s="21"/>
      <c r="E626" s="19" t="s">
        <v>1022</v>
      </c>
      <c r="F626" s="16"/>
      <c r="G626" s="16"/>
      <c r="H626" s="16"/>
      <c r="I626" s="16"/>
      <c r="J626" s="16"/>
      <c r="K626" s="21" t="s">
        <v>26</v>
      </c>
      <c r="L626" s="34">
        <v>16</v>
      </c>
      <c r="M626" s="35"/>
      <c r="N626" s="34">
        <v>16</v>
      </c>
      <c r="O626" s="16"/>
    </row>
    <row r="627" ht="73" customHeight="1" spans="1:15">
      <c r="A627" s="20">
        <v>21</v>
      </c>
      <c r="B627" s="19" t="s">
        <v>1023</v>
      </c>
      <c r="C627" s="21"/>
      <c r="D627" s="21"/>
      <c r="E627" s="19" t="s">
        <v>1024</v>
      </c>
      <c r="F627" s="16"/>
      <c r="G627" s="16"/>
      <c r="H627" s="16"/>
      <c r="I627" s="16"/>
      <c r="J627" s="16"/>
      <c r="K627" s="21" t="s">
        <v>26</v>
      </c>
      <c r="L627" s="34">
        <v>1.1</v>
      </c>
      <c r="M627" s="35"/>
      <c r="N627" s="34">
        <v>1.1</v>
      </c>
      <c r="O627" s="16"/>
    </row>
    <row r="628" ht="41" customHeight="1" spans="1:15">
      <c r="A628" s="20">
        <v>22</v>
      </c>
      <c r="B628" s="19" t="s">
        <v>1025</v>
      </c>
      <c r="C628" s="21"/>
      <c r="D628" s="21"/>
      <c r="E628" s="19" t="s">
        <v>1026</v>
      </c>
      <c r="F628" s="16"/>
      <c r="G628" s="16"/>
      <c r="H628" s="16"/>
      <c r="I628" s="16"/>
      <c r="J628" s="16"/>
      <c r="K628" s="21" t="s">
        <v>26</v>
      </c>
      <c r="L628" s="34">
        <v>0.6</v>
      </c>
      <c r="M628" s="35"/>
      <c r="N628" s="34">
        <v>0.6</v>
      </c>
      <c r="O628" s="16"/>
    </row>
    <row r="629" ht="30" customHeight="1" spans="1:15">
      <c r="A629" s="11" t="s">
        <v>19</v>
      </c>
      <c r="B629" s="11" t="s">
        <v>20</v>
      </c>
      <c r="C629" s="17"/>
      <c r="D629" s="21">
        <v>87</v>
      </c>
      <c r="E629" s="22"/>
      <c r="F629" s="23"/>
      <c r="G629" s="23"/>
      <c r="H629" s="23"/>
      <c r="I629" s="23"/>
      <c r="J629" s="36"/>
      <c r="K629" s="21"/>
      <c r="L629" s="34">
        <f t="shared" ref="L629:N629" si="83">SUM(L630:L716)</f>
        <v>234.48</v>
      </c>
      <c r="M629" s="34">
        <f t="shared" si="83"/>
        <v>0</v>
      </c>
      <c r="N629" s="34">
        <f t="shared" si="83"/>
        <v>212.21</v>
      </c>
      <c r="O629" s="16"/>
    </row>
    <row r="630" ht="45" customHeight="1" spans="1:15">
      <c r="A630" s="20">
        <v>1</v>
      </c>
      <c r="B630" s="19" t="s">
        <v>1027</v>
      </c>
      <c r="C630" s="19"/>
      <c r="D630" s="21"/>
      <c r="E630" s="39" t="s">
        <v>1028</v>
      </c>
      <c r="F630" s="39"/>
      <c r="G630" s="39"/>
      <c r="H630" s="39"/>
      <c r="I630" s="39"/>
      <c r="J630" s="39"/>
      <c r="K630" s="37" t="s">
        <v>147</v>
      </c>
      <c r="L630" s="47">
        <v>0.35</v>
      </c>
      <c r="M630" s="35"/>
      <c r="N630" s="42">
        <v>0.35</v>
      </c>
      <c r="O630" s="16"/>
    </row>
    <row r="631" ht="30" customHeight="1" spans="1:15">
      <c r="A631" s="20">
        <v>2</v>
      </c>
      <c r="B631" s="19" t="s">
        <v>1029</v>
      </c>
      <c r="C631" s="19"/>
      <c r="D631" s="21"/>
      <c r="E631" s="39" t="s">
        <v>1030</v>
      </c>
      <c r="F631" s="39"/>
      <c r="G631" s="39"/>
      <c r="H631" s="39"/>
      <c r="I631" s="39"/>
      <c r="J631" s="39"/>
      <c r="K631" s="37" t="s">
        <v>147</v>
      </c>
      <c r="L631" s="47">
        <v>0.34</v>
      </c>
      <c r="M631" s="35"/>
      <c r="N631" s="42">
        <v>0.34</v>
      </c>
      <c r="O631" s="16"/>
    </row>
    <row r="632" ht="30" customHeight="1" spans="1:15">
      <c r="A632" s="20">
        <v>3</v>
      </c>
      <c r="B632" s="19" t="s">
        <v>1031</v>
      </c>
      <c r="C632" s="19"/>
      <c r="D632" s="21"/>
      <c r="E632" s="39" t="s">
        <v>1032</v>
      </c>
      <c r="F632" s="39"/>
      <c r="G632" s="39"/>
      <c r="H632" s="39"/>
      <c r="I632" s="39"/>
      <c r="J632" s="39"/>
      <c r="K632" s="37" t="s">
        <v>147</v>
      </c>
      <c r="L632" s="47">
        <v>0.33</v>
      </c>
      <c r="M632" s="35"/>
      <c r="N632" s="42">
        <v>0.33</v>
      </c>
      <c r="O632" s="16"/>
    </row>
    <row r="633" ht="42" customHeight="1" spans="1:15">
      <c r="A633" s="20">
        <v>4</v>
      </c>
      <c r="B633" s="19" t="s">
        <v>1033</v>
      </c>
      <c r="C633" s="19"/>
      <c r="D633" s="21"/>
      <c r="E633" s="39" t="s">
        <v>1034</v>
      </c>
      <c r="F633" s="39"/>
      <c r="G633" s="39"/>
      <c r="H633" s="39"/>
      <c r="I633" s="39"/>
      <c r="J633" s="39"/>
      <c r="K633" s="37" t="s">
        <v>155</v>
      </c>
      <c r="L633" s="47">
        <v>0.05</v>
      </c>
      <c r="M633" s="35"/>
      <c r="N633" s="42">
        <v>0.05</v>
      </c>
      <c r="O633" s="16"/>
    </row>
    <row r="634" ht="30" customHeight="1" spans="1:15">
      <c r="A634" s="20">
        <v>5</v>
      </c>
      <c r="B634" s="19" t="s">
        <v>1035</v>
      </c>
      <c r="C634" s="19"/>
      <c r="D634" s="21"/>
      <c r="E634" s="39" t="s">
        <v>1036</v>
      </c>
      <c r="F634" s="39"/>
      <c r="G634" s="39"/>
      <c r="H634" s="39"/>
      <c r="I634" s="39"/>
      <c r="J634" s="39"/>
      <c r="K634" s="37" t="s">
        <v>79</v>
      </c>
      <c r="L634" s="47">
        <v>0.2</v>
      </c>
      <c r="M634" s="35"/>
      <c r="N634" s="42">
        <v>0.2</v>
      </c>
      <c r="O634" s="16"/>
    </row>
    <row r="635" ht="30" customHeight="1" spans="1:15">
      <c r="A635" s="20">
        <v>6</v>
      </c>
      <c r="B635" s="19" t="s">
        <v>1037</v>
      </c>
      <c r="C635" s="19"/>
      <c r="D635" s="21"/>
      <c r="E635" s="39" t="s">
        <v>1038</v>
      </c>
      <c r="F635" s="39"/>
      <c r="G635" s="39"/>
      <c r="H635" s="39"/>
      <c r="I635" s="39"/>
      <c r="J635" s="39"/>
      <c r="K635" s="37" t="s">
        <v>279</v>
      </c>
      <c r="L635" s="47">
        <v>0.03</v>
      </c>
      <c r="M635" s="35"/>
      <c r="N635" s="42">
        <v>0.03</v>
      </c>
      <c r="O635" s="16"/>
    </row>
    <row r="636" ht="30" customHeight="1" spans="1:15">
      <c r="A636" s="20">
        <v>7</v>
      </c>
      <c r="B636" s="19" t="s">
        <v>1039</v>
      </c>
      <c r="C636" s="19"/>
      <c r="D636" s="21"/>
      <c r="E636" s="39" t="s">
        <v>1040</v>
      </c>
      <c r="F636" s="39"/>
      <c r="G636" s="39"/>
      <c r="H636" s="39"/>
      <c r="I636" s="39"/>
      <c r="J636" s="39"/>
      <c r="K636" s="37">
        <v>2025</v>
      </c>
      <c r="L636" s="47">
        <v>0.05</v>
      </c>
      <c r="M636" s="35"/>
      <c r="N636" s="42">
        <v>0.05</v>
      </c>
      <c r="O636" s="16"/>
    </row>
    <row r="637" ht="30" customHeight="1" spans="1:15">
      <c r="A637" s="20">
        <v>8</v>
      </c>
      <c r="B637" s="19" t="s">
        <v>1041</v>
      </c>
      <c r="C637" s="19"/>
      <c r="D637" s="21"/>
      <c r="E637" s="39" t="s">
        <v>1042</v>
      </c>
      <c r="F637" s="39"/>
      <c r="G637" s="39"/>
      <c r="H637" s="39"/>
      <c r="I637" s="39"/>
      <c r="J637" s="39"/>
      <c r="K637" s="37" t="s">
        <v>79</v>
      </c>
      <c r="L637" s="47">
        <v>0.09</v>
      </c>
      <c r="M637" s="35"/>
      <c r="N637" s="42">
        <v>0.09</v>
      </c>
      <c r="O637" s="16"/>
    </row>
    <row r="638" ht="58" customHeight="1" spans="1:15">
      <c r="A638" s="20">
        <v>9</v>
      </c>
      <c r="B638" s="19" t="s">
        <v>1043</v>
      </c>
      <c r="C638" s="19"/>
      <c r="D638" s="21"/>
      <c r="E638" s="39" t="s">
        <v>1044</v>
      </c>
      <c r="F638" s="39"/>
      <c r="G638" s="39"/>
      <c r="H638" s="39"/>
      <c r="I638" s="39"/>
      <c r="J638" s="39"/>
      <c r="K638" s="37" t="s">
        <v>26</v>
      </c>
      <c r="L638" s="47">
        <v>15.72</v>
      </c>
      <c r="M638" s="35"/>
      <c r="N638" s="42">
        <v>15.72</v>
      </c>
      <c r="O638" s="16"/>
    </row>
    <row r="639" ht="30" customHeight="1" spans="1:15">
      <c r="A639" s="20">
        <v>10</v>
      </c>
      <c r="B639" s="19" t="s">
        <v>1045</v>
      </c>
      <c r="C639" s="19"/>
      <c r="D639" s="21"/>
      <c r="E639" s="39" t="s">
        <v>1046</v>
      </c>
      <c r="F639" s="39"/>
      <c r="G639" s="39"/>
      <c r="H639" s="39"/>
      <c r="I639" s="39"/>
      <c r="J639" s="39"/>
      <c r="K639" s="37" t="s">
        <v>753</v>
      </c>
      <c r="L639" s="47">
        <v>2.35</v>
      </c>
      <c r="M639" s="35"/>
      <c r="N639" s="42">
        <v>2.35</v>
      </c>
      <c r="O639" s="16"/>
    </row>
    <row r="640" ht="30" customHeight="1" spans="1:15">
      <c r="A640" s="20">
        <v>11</v>
      </c>
      <c r="B640" s="19" t="s">
        <v>1047</v>
      </c>
      <c r="C640" s="19"/>
      <c r="D640" s="21"/>
      <c r="E640" s="39" t="s">
        <v>1048</v>
      </c>
      <c r="F640" s="39"/>
      <c r="G640" s="39"/>
      <c r="H640" s="39"/>
      <c r="I640" s="39"/>
      <c r="J640" s="39"/>
      <c r="K640" s="37" t="s">
        <v>753</v>
      </c>
      <c r="L640" s="47">
        <v>2.87</v>
      </c>
      <c r="M640" s="35"/>
      <c r="N640" s="42">
        <v>2.87</v>
      </c>
      <c r="O640" s="16"/>
    </row>
    <row r="641" ht="30" customHeight="1" spans="1:15">
      <c r="A641" s="20">
        <v>12</v>
      </c>
      <c r="B641" s="19" t="s">
        <v>1049</v>
      </c>
      <c r="C641" s="19"/>
      <c r="D641" s="21"/>
      <c r="E641" s="39" t="s">
        <v>1050</v>
      </c>
      <c r="F641" s="39"/>
      <c r="G641" s="39"/>
      <c r="H641" s="39"/>
      <c r="I641" s="39"/>
      <c r="J641" s="39"/>
      <c r="K641" s="37" t="s">
        <v>35</v>
      </c>
      <c r="L641" s="47">
        <v>3.25</v>
      </c>
      <c r="M641" s="35"/>
      <c r="N641" s="42">
        <v>3.25</v>
      </c>
      <c r="O641" s="16"/>
    </row>
    <row r="642" ht="30" customHeight="1" spans="1:15">
      <c r="A642" s="20">
        <v>13</v>
      </c>
      <c r="B642" s="19" t="s">
        <v>1051</v>
      </c>
      <c r="C642" s="19"/>
      <c r="D642" s="21"/>
      <c r="E642" s="39" t="s">
        <v>1052</v>
      </c>
      <c r="F642" s="39"/>
      <c r="G642" s="39"/>
      <c r="H642" s="39"/>
      <c r="I642" s="39"/>
      <c r="J642" s="39"/>
      <c r="K642" s="37" t="s">
        <v>226</v>
      </c>
      <c r="L642" s="47">
        <v>3.45</v>
      </c>
      <c r="M642" s="35"/>
      <c r="N642" s="42">
        <v>3.45</v>
      </c>
      <c r="O642" s="16"/>
    </row>
    <row r="643" ht="30" customHeight="1" spans="1:15">
      <c r="A643" s="20">
        <v>14</v>
      </c>
      <c r="B643" s="19" t="s">
        <v>1053</v>
      </c>
      <c r="C643" s="19"/>
      <c r="D643" s="21"/>
      <c r="E643" s="39" t="s">
        <v>1054</v>
      </c>
      <c r="F643" s="39"/>
      <c r="G643" s="39"/>
      <c r="H643" s="39"/>
      <c r="I643" s="39"/>
      <c r="J643" s="39"/>
      <c r="K643" s="37" t="s">
        <v>50</v>
      </c>
      <c r="L643" s="47">
        <v>2.37</v>
      </c>
      <c r="M643" s="35"/>
      <c r="N643" s="42">
        <v>2.37</v>
      </c>
      <c r="O643" s="16"/>
    </row>
    <row r="644" ht="30" customHeight="1" spans="1:15">
      <c r="A644" s="20">
        <v>15</v>
      </c>
      <c r="B644" s="19" t="s">
        <v>1055</v>
      </c>
      <c r="C644" s="19"/>
      <c r="D644" s="21"/>
      <c r="E644" s="39" t="s">
        <v>1056</v>
      </c>
      <c r="F644" s="39"/>
      <c r="G644" s="39"/>
      <c r="H644" s="39"/>
      <c r="I644" s="39"/>
      <c r="J644" s="39"/>
      <c r="K644" s="37" t="s">
        <v>753</v>
      </c>
      <c r="L644" s="47">
        <v>1.42</v>
      </c>
      <c r="M644" s="35"/>
      <c r="N644" s="42">
        <v>1.42</v>
      </c>
      <c r="O644" s="16"/>
    </row>
    <row r="645" ht="30" customHeight="1" spans="1:15">
      <c r="A645" s="20">
        <v>16</v>
      </c>
      <c r="B645" s="19" t="s">
        <v>1057</v>
      </c>
      <c r="C645" s="19"/>
      <c r="D645" s="21"/>
      <c r="E645" s="39" t="s">
        <v>1058</v>
      </c>
      <c r="F645" s="39"/>
      <c r="G645" s="39"/>
      <c r="H645" s="39"/>
      <c r="I645" s="39"/>
      <c r="J645" s="39"/>
      <c r="K645" s="37" t="s">
        <v>50</v>
      </c>
      <c r="L645" s="47">
        <v>1.96</v>
      </c>
      <c r="M645" s="35"/>
      <c r="N645" s="42">
        <v>1.96</v>
      </c>
      <c r="O645" s="16"/>
    </row>
    <row r="646" ht="30" customHeight="1" spans="1:15">
      <c r="A646" s="20">
        <v>17</v>
      </c>
      <c r="B646" s="19" t="s">
        <v>1059</v>
      </c>
      <c r="C646" s="19"/>
      <c r="D646" s="21"/>
      <c r="E646" s="39" t="s">
        <v>1060</v>
      </c>
      <c r="F646" s="39"/>
      <c r="G646" s="39"/>
      <c r="H646" s="39"/>
      <c r="I646" s="39"/>
      <c r="J646" s="39"/>
      <c r="K646" s="37" t="s">
        <v>279</v>
      </c>
      <c r="L646" s="47">
        <v>2.86</v>
      </c>
      <c r="M646" s="35"/>
      <c r="N646" s="42">
        <v>2.86</v>
      </c>
      <c r="O646" s="16"/>
    </row>
    <row r="647" ht="30" customHeight="1" spans="1:15">
      <c r="A647" s="20">
        <v>18</v>
      </c>
      <c r="B647" s="19" t="s">
        <v>1061</v>
      </c>
      <c r="C647" s="19"/>
      <c r="D647" s="21"/>
      <c r="E647" s="39" t="s">
        <v>1062</v>
      </c>
      <c r="F647" s="39"/>
      <c r="G647" s="39"/>
      <c r="H647" s="39"/>
      <c r="I647" s="39"/>
      <c r="J647" s="39"/>
      <c r="K647" s="37" t="s">
        <v>279</v>
      </c>
      <c r="L647" s="47">
        <v>2.46</v>
      </c>
      <c r="M647" s="35"/>
      <c r="N647" s="42">
        <v>2.46</v>
      </c>
      <c r="O647" s="16"/>
    </row>
    <row r="648" ht="30" customHeight="1" spans="1:15">
      <c r="A648" s="20">
        <v>19</v>
      </c>
      <c r="B648" s="19" t="s">
        <v>1063</v>
      </c>
      <c r="C648" s="19"/>
      <c r="D648" s="21"/>
      <c r="E648" s="39" t="s">
        <v>1064</v>
      </c>
      <c r="F648" s="39"/>
      <c r="G648" s="39"/>
      <c r="H648" s="39"/>
      <c r="I648" s="39"/>
      <c r="J648" s="39"/>
      <c r="K648" s="37" t="s">
        <v>199</v>
      </c>
      <c r="L648" s="47">
        <v>0.49</v>
      </c>
      <c r="M648" s="35"/>
      <c r="N648" s="42">
        <v>0.49</v>
      </c>
      <c r="O648" s="16"/>
    </row>
    <row r="649" ht="30" customHeight="1" spans="1:15">
      <c r="A649" s="20">
        <v>20</v>
      </c>
      <c r="B649" s="19" t="s">
        <v>1065</v>
      </c>
      <c r="C649" s="19"/>
      <c r="D649" s="21"/>
      <c r="E649" s="39" t="s">
        <v>1066</v>
      </c>
      <c r="F649" s="39"/>
      <c r="G649" s="39"/>
      <c r="H649" s="39"/>
      <c r="I649" s="39"/>
      <c r="J649" s="39"/>
      <c r="K649" s="37" t="s">
        <v>147</v>
      </c>
      <c r="L649" s="47">
        <v>0.48</v>
      </c>
      <c r="M649" s="35"/>
      <c r="N649" s="42">
        <v>0.48</v>
      </c>
      <c r="O649" s="16"/>
    </row>
    <row r="650" ht="30" customHeight="1" spans="1:15">
      <c r="A650" s="20">
        <v>21</v>
      </c>
      <c r="B650" s="19" t="s">
        <v>1067</v>
      </c>
      <c r="C650" s="19"/>
      <c r="D650" s="21"/>
      <c r="E650" s="39" t="s">
        <v>1068</v>
      </c>
      <c r="F650" s="39"/>
      <c r="G650" s="39"/>
      <c r="H650" s="39"/>
      <c r="I650" s="39"/>
      <c r="J650" s="39"/>
      <c r="K650" s="37" t="s">
        <v>147</v>
      </c>
      <c r="L650" s="47">
        <v>1.01</v>
      </c>
      <c r="M650" s="35"/>
      <c r="N650" s="42">
        <v>1.01</v>
      </c>
      <c r="O650" s="16"/>
    </row>
    <row r="651" ht="30" customHeight="1" spans="1:15">
      <c r="A651" s="20">
        <v>22</v>
      </c>
      <c r="B651" s="19" t="s">
        <v>1069</v>
      </c>
      <c r="C651" s="19"/>
      <c r="D651" s="21"/>
      <c r="E651" s="39" t="s">
        <v>1070</v>
      </c>
      <c r="F651" s="39"/>
      <c r="G651" s="39"/>
      <c r="H651" s="39"/>
      <c r="I651" s="39"/>
      <c r="J651" s="39"/>
      <c r="K651" s="37" t="s">
        <v>79</v>
      </c>
      <c r="L651" s="47">
        <v>10.23</v>
      </c>
      <c r="M651" s="35"/>
      <c r="N651" s="42">
        <v>10.23</v>
      </c>
      <c r="O651" s="16"/>
    </row>
    <row r="652" ht="30" customHeight="1" spans="1:15">
      <c r="A652" s="20">
        <v>23</v>
      </c>
      <c r="B652" s="19" t="s">
        <v>1071</v>
      </c>
      <c r="C652" s="19"/>
      <c r="D652" s="21"/>
      <c r="E652" s="39" t="s">
        <v>1072</v>
      </c>
      <c r="F652" s="39"/>
      <c r="G652" s="39"/>
      <c r="H652" s="39"/>
      <c r="I652" s="39"/>
      <c r="J652" s="39"/>
      <c r="K652" s="37" t="s">
        <v>753</v>
      </c>
      <c r="L652" s="47">
        <v>13.5</v>
      </c>
      <c r="M652" s="35"/>
      <c r="N652" s="42">
        <v>13.5</v>
      </c>
      <c r="O652" s="16"/>
    </row>
    <row r="653" ht="30" customHeight="1" spans="1:15">
      <c r="A653" s="20">
        <v>24</v>
      </c>
      <c r="B653" s="19" t="s">
        <v>1073</v>
      </c>
      <c r="C653" s="19"/>
      <c r="D653" s="21"/>
      <c r="E653" s="39" t="s">
        <v>1074</v>
      </c>
      <c r="F653" s="39"/>
      <c r="G653" s="39"/>
      <c r="H653" s="39"/>
      <c r="I653" s="39"/>
      <c r="J653" s="39"/>
      <c r="K653" s="37" t="s">
        <v>26</v>
      </c>
      <c r="L653" s="47">
        <v>0.65</v>
      </c>
      <c r="M653" s="35"/>
      <c r="N653" s="42">
        <v>0.08</v>
      </c>
      <c r="O653" s="16"/>
    </row>
    <row r="654" ht="30" customHeight="1" spans="1:15">
      <c r="A654" s="20">
        <v>25</v>
      </c>
      <c r="B654" s="19" t="s">
        <v>1075</v>
      </c>
      <c r="C654" s="19"/>
      <c r="D654" s="21"/>
      <c r="E654" s="39" t="s">
        <v>1076</v>
      </c>
      <c r="F654" s="39"/>
      <c r="G654" s="39"/>
      <c r="H654" s="39"/>
      <c r="I654" s="39"/>
      <c r="J654" s="39"/>
      <c r="K654" s="37" t="s">
        <v>26</v>
      </c>
      <c r="L654" s="47">
        <v>1</v>
      </c>
      <c r="M654" s="35"/>
      <c r="N654" s="42">
        <v>0.13</v>
      </c>
      <c r="O654" s="16"/>
    </row>
    <row r="655" ht="30" customHeight="1" spans="1:15">
      <c r="A655" s="20">
        <v>26</v>
      </c>
      <c r="B655" s="19" t="s">
        <v>1077</v>
      </c>
      <c r="C655" s="19"/>
      <c r="D655" s="21"/>
      <c r="E655" s="39" t="s">
        <v>1078</v>
      </c>
      <c r="F655" s="39"/>
      <c r="G655" s="39"/>
      <c r="H655" s="39"/>
      <c r="I655" s="39"/>
      <c r="J655" s="39"/>
      <c r="K655" s="37" t="s">
        <v>26</v>
      </c>
      <c r="L655" s="47">
        <v>5</v>
      </c>
      <c r="M655" s="35"/>
      <c r="N655" s="42">
        <v>0.6</v>
      </c>
      <c r="O655" s="16"/>
    </row>
    <row r="656" ht="30" customHeight="1" spans="1:15">
      <c r="A656" s="20">
        <v>27</v>
      </c>
      <c r="B656" s="19" t="s">
        <v>1079</v>
      </c>
      <c r="C656" s="19"/>
      <c r="D656" s="21"/>
      <c r="E656" s="39" t="s">
        <v>1080</v>
      </c>
      <c r="F656" s="39"/>
      <c r="G656" s="39"/>
      <c r="H656" s="39"/>
      <c r="I656" s="39"/>
      <c r="J656" s="39"/>
      <c r="K656" s="37" t="s">
        <v>26</v>
      </c>
      <c r="L656" s="47">
        <v>0.5</v>
      </c>
      <c r="M656" s="35"/>
      <c r="N656" s="42">
        <v>0.06</v>
      </c>
      <c r="O656" s="16"/>
    </row>
    <row r="657" ht="30" customHeight="1" spans="1:15">
      <c r="A657" s="20">
        <v>28</v>
      </c>
      <c r="B657" s="19" t="s">
        <v>1081</v>
      </c>
      <c r="C657" s="19"/>
      <c r="D657" s="21"/>
      <c r="E657" s="39" t="s">
        <v>1082</v>
      </c>
      <c r="F657" s="39"/>
      <c r="G657" s="39"/>
      <c r="H657" s="39"/>
      <c r="I657" s="39"/>
      <c r="J657" s="39"/>
      <c r="K657" s="37" t="s">
        <v>26</v>
      </c>
      <c r="L657" s="47">
        <v>0.2</v>
      </c>
      <c r="M657" s="35"/>
      <c r="N657" s="42">
        <v>0.03</v>
      </c>
      <c r="O657" s="16"/>
    </row>
    <row r="658" ht="45" customHeight="1" spans="1:15">
      <c r="A658" s="20">
        <v>29</v>
      </c>
      <c r="B658" s="19" t="s">
        <v>1083</v>
      </c>
      <c r="C658" s="19"/>
      <c r="D658" s="21"/>
      <c r="E658" s="39" t="s">
        <v>1084</v>
      </c>
      <c r="F658" s="39"/>
      <c r="G658" s="39"/>
      <c r="H658" s="39"/>
      <c r="I658" s="39"/>
      <c r="J658" s="39"/>
      <c r="K658" s="37" t="s">
        <v>155</v>
      </c>
      <c r="L658" s="47">
        <v>2</v>
      </c>
      <c r="M658" s="35"/>
      <c r="N658" s="42">
        <v>0.3</v>
      </c>
      <c r="O658" s="16"/>
    </row>
    <row r="659" ht="43" customHeight="1" spans="1:15">
      <c r="A659" s="20">
        <v>30</v>
      </c>
      <c r="B659" s="19" t="s">
        <v>1085</v>
      </c>
      <c r="C659" s="19"/>
      <c r="D659" s="21"/>
      <c r="E659" s="39" t="s">
        <v>1086</v>
      </c>
      <c r="F659" s="39"/>
      <c r="G659" s="39"/>
      <c r="H659" s="39"/>
      <c r="I659" s="39"/>
      <c r="J659" s="39"/>
      <c r="K659" s="37" t="s">
        <v>79</v>
      </c>
      <c r="L659" s="47">
        <v>5</v>
      </c>
      <c r="M659" s="35"/>
      <c r="N659" s="42">
        <v>0.6</v>
      </c>
      <c r="O659" s="16"/>
    </row>
    <row r="660" ht="53" customHeight="1" spans="1:15">
      <c r="A660" s="20">
        <v>31</v>
      </c>
      <c r="B660" s="19" t="s">
        <v>1087</v>
      </c>
      <c r="C660" s="19"/>
      <c r="D660" s="21"/>
      <c r="E660" s="39" t="s">
        <v>1088</v>
      </c>
      <c r="F660" s="39"/>
      <c r="G660" s="39"/>
      <c r="H660" s="39"/>
      <c r="I660" s="39"/>
      <c r="J660" s="39"/>
      <c r="K660" s="37" t="s">
        <v>155</v>
      </c>
      <c r="L660" s="47">
        <v>1.06</v>
      </c>
      <c r="M660" s="35"/>
      <c r="N660" s="42">
        <v>0.13</v>
      </c>
      <c r="O660" s="16"/>
    </row>
    <row r="661" ht="30" customHeight="1" spans="1:15">
      <c r="A661" s="20">
        <v>32</v>
      </c>
      <c r="B661" s="19" t="s">
        <v>1089</v>
      </c>
      <c r="C661" s="19"/>
      <c r="D661" s="21"/>
      <c r="E661" s="39" t="s">
        <v>1090</v>
      </c>
      <c r="F661" s="39"/>
      <c r="G661" s="39"/>
      <c r="H661" s="39"/>
      <c r="I661" s="39"/>
      <c r="J661" s="39"/>
      <c r="K661" s="37" t="s">
        <v>155</v>
      </c>
      <c r="L661" s="47">
        <v>3.14</v>
      </c>
      <c r="M661" s="35"/>
      <c r="N661" s="42">
        <v>0.4</v>
      </c>
      <c r="O661" s="16"/>
    </row>
    <row r="662" ht="30" customHeight="1" spans="1:15">
      <c r="A662" s="20">
        <v>33</v>
      </c>
      <c r="B662" s="19" t="s">
        <v>1091</v>
      </c>
      <c r="C662" s="19"/>
      <c r="D662" s="21"/>
      <c r="E662" s="39" t="s">
        <v>1092</v>
      </c>
      <c r="F662" s="39"/>
      <c r="G662" s="39"/>
      <c r="H662" s="39"/>
      <c r="I662" s="39"/>
      <c r="J662" s="39"/>
      <c r="K662" s="37" t="s">
        <v>79</v>
      </c>
      <c r="L662" s="47">
        <v>0.72</v>
      </c>
      <c r="M662" s="35"/>
      <c r="N662" s="42">
        <v>0.09</v>
      </c>
      <c r="O662" s="16"/>
    </row>
    <row r="663" ht="30" customHeight="1" spans="1:15">
      <c r="A663" s="20">
        <v>34</v>
      </c>
      <c r="B663" s="19" t="s">
        <v>1093</v>
      </c>
      <c r="C663" s="19"/>
      <c r="D663" s="21"/>
      <c r="E663" s="39" t="s">
        <v>1094</v>
      </c>
      <c r="F663" s="39"/>
      <c r="G663" s="39"/>
      <c r="H663" s="39"/>
      <c r="I663" s="39"/>
      <c r="J663" s="39"/>
      <c r="K663" s="37" t="s">
        <v>152</v>
      </c>
      <c r="L663" s="47">
        <v>0.35</v>
      </c>
      <c r="M663" s="35"/>
      <c r="N663" s="42">
        <v>0.05</v>
      </c>
      <c r="O663" s="16"/>
    </row>
    <row r="664" ht="52" customHeight="1" spans="1:15">
      <c r="A664" s="20">
        <v>35</v>
      </c>
      <c r="B664" s="19" t="s">
        <v>1095</v>
      </c>
      <c r="C664" s="19"/>
      <c r="D664" s="21"/>
      <c r="E664" s="39" t="s">
        <v>1096</v>
      </c>
      <c r="F664" s="39"/>
      <c r="G664" s="39"/>
      <c r="H664" s="39"/>
      <c r="I664" s="39"/>
      <c r="J664" s="39"/>
      <c r="K664" s="37" t="s">
        <v>152</v>
      </c>
      <c r="L664" s="47">
        <v>0.5</v>
      </c>
      <c r="M664" s="35"/>
      <c r="N664" s="42">
        <v>0.06</v>
      </c>
      <c r="O664" s="16"/>
    </row>
    <row r="665" ht="30" customHeight="1" spans="1:15">
      <c r="A665" s="20">
        <v>36</v>
      </c>
      <c r="B665" s="19" t="s">
        <v>1097</v>
      </c>
      <c r="C665" s="19"/>
      <c r="D665" s="21"/>
      <c r="E665" s="39" t="s">
        <v>1098</v>
      </c>
      <c r="F665" s="39"/>
      <c r="G665" s="39"/>
      <c r="H665" s="39"/>
      <c r="I665" s="39"/>
      <c r="J665" s="39"/>
      <c r="K665" s="37" t="s">
        <v>79</v>
      </c>
      <c r="L665" s="47">
        <v>1.5</v>
      </c>
      <c r="M665" s="35"/>
      <c r="N665" s="42">
        <v>1.5</v>
      </c>
      <c r="O665" s="16"/>
    </row>
    <row r="666" ht="30" customHeight="1" spans="1:15">
      <c r="A666" s="20">
        <v>37</v>
      </c>
      <c r="B666" s="19" t="s">
        <v>1099</v>
      </c>
      <c r="C666" s="19"/>
      <c r="D666" s="21"/>
      <c r="E666" s="39" t="s">
        <v>1100</v>
      </c>
      <c r="F666" s="39"/>
      <c r="G666" s="39"/>
      <c r="H666" s="39"/>
      <c r="I666" s="39"/>
      <c r="J666" s="39"/>
      <c r="K666" s="37" t="s">
        <v>79</v>
      </c>
      <c r="L666" s="47">
        <v>0.5</v>
      </c>
      <c r="M666" s="35"/>
      <c r="N666" s="42">
        <v>0.5</v>
      </c>
      <c r="O666" s="16"/>
    </row>
    <row r="667" ht="50" customHeight="1" spans="1:15">
      <c r="A667" s="20">
        <v>38</v>
      </c>
      <c r="B667" s="19" t="s">
        <v>1101</v>
      </c>
      <c r="C667" s="19"/>
      <c r="D667" s="21"/>
      <c r="E667" s="19" t="s">
        <v>1102</v>
      </c>
      <c r="F667" s="19"/>
      <c r="G667" s="19"/>
      <c r="H667" s="19"/>
      <c r="I667" s="19"/>
      <c r="J667" s="19"/>
      <c r="K667" s="21" t="s">
        <v>26</v>
      </c>
      <c r="L667" s="42">
        <v>12</v>
      </c>
      <c r="M667" s="35"/>
      <c r="N667" s="42">
        <v>12</v>
      </c>
      <c r="O667" s="16"/>
    </row>
    <row r="668" ht="30" customHeight="1" spans="1:15">
      <c r="A668" s="20">
        <v>39</v>
      </c>
      <c r="B668" s="19" t="s">
        <v>1103</v>
      </c>
      <c r="C668" s="19"/>
      <c r="D668" s="21"/>
      <c r="E668" s="19" t="s">
        <v>1104</v>
      </c>
      <c r="F668" s="19"/>
      <c r="G668" s="19"/>
      <c r="H668" s="19"/>
      <c r="I668" s="19"/>
      <c r="J668" s="19"/>
      <c r="K668" s="21" t="s">
        <v>26</v>
      </c>
      <c r="L668" s="42">
        <v>1.2</v>
      </c>
      <c r="M668" s="35"/>
      <c r="N668" s="42">
        <v>1.2</v>
      </c>
      <c r="O668" s="16"/>
    </row>
    <row r="669" ht="30" customHeight="1" spans="1:15">
      <c r="A669" s="20">
        <v>40</v>
      </c>
      <c r="B669" s="19" t="s">
        <v>1105</v>
      </c>
      <c r="C669" s="19"/>
      <c r="D669" s="21"/>
      <c r="E669" s="19" t="s">
        <v>1106</v>
      </c>
      <c r="F669" s="19"/>
      <c r="G669" s="19"/>
      <c r="H669" s="19"/>
      <c r="I669" s="19"/>
      <c r="J669" s="19"/>
      <c r="K669" s="21" t="s">
        <v>26</v>
      </c>
      <c r="L669" s="42">
        <v>3.5</v>
      </c>
      <c r="M669" s="35"/>
      <c r="N669" s="42">
        <v>3.5</v>
      </c>
      <c r="O669" s="16"/>
    </row>
    <row r="670" ht="30" customHeight="1" spans="1:15">
      <c r="A670" s="20">
        <v>41</v>
      </c>
      <c r="B670" s="19" t="s">
        <v>1107</v>
      </c>
      <c r="C670" s="19"/>
      <c r="D670" s="21"/>
      <c r="E670" s="19" t="s">
        <v>1108</v>
      </c>
      <c r="F670" s="19"/>
      <c r="G670" s="19"/>
      <c r="H670" s="19"/>
      <c r="I670" s="19"/>
      <c r="J670" s="19"/>
      <c r="K670" s="21" t="s">
        <v>26</v>
      </c>
      <c r="L670" s="42">
        <v>3.24</v>
      </c>
      <c r="M670" s="35"/>
      <c r="N670" s="42">
        <v>3.24</v>
      </c>
      <c r="O670" s="16"/>
    </row>
    <row r="671" ht="30" customHeight="1" spans="1:15">
      <c r="A671" s="20">
        <v>42</v>
      </c>
      <c r="B671" s="19" t="s">
        <v>1109</v>
      </c>
      <c r="C671" s="19"/>
      <c r="D671" s="21"/>
      <c r="E671" s="19" t="s">
        <v>1110</v>
      </c>
      <c r="F671" s="19"/>
      <c r="G671" s="19"/>
      <c r="H671" s="19"/>
      <c r="I671" s="19"/>
      <c r="J671" s="19"/>
      <c r="K671" s="21" t="s">
        <v>26</v>
      </c>
      <c r="L671" s="42">
        <v>14.25</v>
      </c>
      <c r="M671" s="35"/>
      <c r="N671" s="42">
        <v>14.25</v>
      </c>
      <c r="O671" s="16"/>
    </row>
    <row r="672" ht="30" customHeight="1" spans="1:15">
      <c r="A672" s="20">
        <v>43</v>
      </c>
      <c r="B672" s="19" t="s">
        <v>1111</v>
      </c>
      <c r="C672" s="19"/>
      <c r="D672" s="21"/>
      <c r="E672" s="19" t="s">
        <v>1112</v>
      </c>
      <c r="F672" s="19"/>
      <c r="G672" s="19"/>
      <c r="H672" s="19"/>
      <c r="I672" s="19"/>
      <c r="J672" s="19"/>
      <c r="K672" s="21" t="s">
        <v>26</v>
      </c>
      <c r="L672" s="42">
        <v>5</v>
      </c>
      <c r="M672" s="35"/>
      <c r="N672" s="42">
        <v>5</v>
      </c>
      <c r="O672" s="16"/>
    </row>
    <row r="673" ht="30" customHeight="1" spans="1:15">
      <c r="A673" s="20">
        <v>44</v>
      </c>
      <c r="B673" s="19" t="s">
        <v>1113</v>
      </c>
      <c r="C673" s="19"/>
      <c r="D673" s="21"/>
      <c r="E673" s="19" t="s">
        <v>1114</v>
      </c>
      <c r="F673" s="19"/>
      <c r="G673" s="19"/>
      <c r="H673" s="19"/>
      <c r="I673" s="19"/>
      <c r="J673" s="19"/>
      <c r="K673" s="21" t="s">
        <v>26</v>
      </c>
      <c r="L673" s="42">
        <v>4.5</v>
      </c>
      <c r="M673" s="35"/>
      <c r="N673" s="42">
        <v>4.5</v>
      </c>
      <c r="O673" s="16"/>
    </row>
    <row r="674" ht="49" customHeight="1" spans="1:15">
      <c r="A674" s="20">
        <v>45</v>
      </c>
      <c r="B674" s="19" t="s">
        <v>1115</v>
      </c>
      <c r="C674" s="19"/>
      <c r="D674" s="21"/>
      <c r="E674" s="19" t="s">
        <v>1116</v>
      </c>
      <c r="F674" s="19"/>
      <c r="G674" s="19"/>
      <c r="H674" s="19"/>
      <c r="I674" s="19"/>
      <c r="J674" s="19"/>
      <c r="K674" s="21" t="s">
        <v>757</v>
      </c>
      <c r="L674" s="42">
        <v>6.93</v>
      </c>
      <c r="M674" s="35"/>
      <c r="N674" s="42">
        <v>2.25</v>
      </c>
      <c r="O674" s="16"/>
    </row>
    <row r="675" ht="30" customHeight="1" spans="1:15">
      <c r="A675" s="20">
        <v>46</v>
      </c>
      <c r="B675" s="19" t="s">
        <v>1117</v>
      </c>
      <c r="C675" s="19"/>
      <c r="D675" s="21"/>
      <c r="E675" s="19" t="s">
        <v>1118</v>
      </c>
      <c r="F675" s="19"/>
      <c r="G675" s="19"/>
      <c r="H675" s="19"/>
      <c r="I675" s="19"/>
      <c r="J675" s="19"/>
      <c r="K675" s="21" t="s">
        <v>26</v>
      </c>
      <c r="L675" s="42">
        <v>3</v>
      </c>
      <c r="M675" s="35"/>
      <c r="N675" s="42">
        <v>3</v>
      </c>
      <c r="O675" s="16"/>
    </row>
    <row r="676" ht="30" customHeight="1" spans="1:15">
      <c r="A676" s="20">
        <v>47</v>
      </c>
      <c r="B676" s="19" t="s">
        <v>1119</v>
      </c>
      <c r="C676" s="19"/>
      <c r="D676" s="21"/>
      <c r="E676" s="19" t="s">
        <v>1120</v>
      </c>
      <c r="F676" s="19"/>
      <c r="G676" s="19"/>
      <c r="H676" s="19"/>
      <c r="I676" s="19"/>
      <c r="J676" s="19"/>
      <c r="K676" s="21" t="s">
        <v>26</v>
      </c>
      <c r="L676" s="42">
        <v>2.31</v>
      </c>
      <c r="M676" s="35"/>
      <c r="N676" s="42">
        <v>2.31</v>
      </c>
      <c r="O676" s="16"/>
    </row>
    <row r="677" ht="41" customHeight="1" spans="1:15">
      <c r="A677" s="20">
        <v>48</v>
      </c>
      <c r="B677" s="19" t="s">
        <v>1121</v>
      </c>
      <c r="C677" s="19"/>
      <c r="D677" s="21"/>
      <c r="E677" s="19" t="s">
        <v>1122</v>
      </c>
      <c r="F677" s="19"/>
      <c r="G677" s="19"/>
      <c r="H677" s="19"/>
      <c r="I677" s="19"/>
      <c r="J677" s="19"/>
      <c r="K677" s="21" t="s">
        <v>26</v>
      </c>
      <c r="L677" s="42">
        <v>0.8</v>
      </c>
      <c r="M677" s="35"/>
      <c r="N677" s="42">
        <v>0.8</v>
      </c>
      <c r="O677" s="16"/>
    </row>
    <row r="678" ht="30" customHeight="1" spans="1:15">
      <c r="A678" s="20">
        <v>49</v>
      </c>
      <c r="B678" s="19" t="s">
        <v>1123</v>
      </c>
      <c r="C678" s="19"/>
      <c r="D678" s="21"/>
      <c r="E678" s="19" t="s">
        <v>1124</v>
      </c>
      <c r="F678" s="19"/>
      <c r="G678" s="19"/>
      <c r="H678" s="19"/>
      <c r="I678" s="19"/>
      <c r="J678" s="19"/>
      <c r="K678" s="21" t="s">
        <v>26</v>
      </c>
      <c r="L678" s="42">
        <v>1.5</v>
      </c>
      <c r="M678" s="35"/>
      <c r="N678" s="42">
        <v>1.5</v>
      </c>
      <c r="O678" s="16"/>
    </row>
    <row r="679" ht="30" customHeight="1" spans="1:15">
      <c r="A679" s="20">
        <v>50</v>
      </c>
      <c r="B679" s="19" t="s">
        <v>1125</v>
      </c>
      <c r="C679" s="19"/>
      <c r="D679" s="21"/>
      <c r="E679" s="19" t="s">
        <v>1126</v>
      </c>
      <c r="F679" s="19"/>
      <c r="G679" s="19"/>
      <c r="H679" s="19"/>
      <c r="I679" s="19"/>
      <c r="J679" s="19"/>
      <c r="K679" s="21" t="s">
        <v>26</v>
      </c>
      <c r="L679" s="42">
        <v>1.2</v>
      </c>
      <c r="M679" s="35"/>
      <c r="N679" s="42">
        <v>1.2</v>
      </c>
      <c r="O679" s="16"/>
    </row>
    <row r="680" ht="30" customHeight="1" spans="1:15">
      <c r="A680" s="20">
        <v>51</v>
      </c>
      <c r="B680" s="19" t="s">
        <v>1127</v>
      </c>
      <c r="C680" s="19"/>
      <c r="D680" s="21"/>
      <c r="E680" s="19" t="s">
        <v>1128</v>
      </c>
      <c r="F680" s="19"/>
      <c r="G680" s="19"/>
      <c r="H680" s="19"/>
      <c r="I680" s="19"/>
      <c r="J680" s="19"/>
      <c r="K680" s="21" t="s">
        <v>26</v>
      </c>
      <c r="L680" s="42">
        <v>0.1</v>
      </c>
      <c r="M680" s="35"/>
      <c r="N680" s="42">
        <v>0.1</v>
      </c>
      <c r="O680" s="16"/>
    </row>
    <row r="681" ht="30" customHeight="1" spans="1:15">
      <c r="A681" s="20">
        <v>52</v>
      </c>
      <c r="B681" s="19" t="s">
        <v>1129</v>
      </c>
      <c r="C681" s="19"/>
      <c r="D681" s="21"/>
      <c r="E681" s="19" t="s">
        <v>1130</v>
      </c>
      <c r="F681" s="19"/>
      <c r="G681" s="19"/>
      <c r="H681" s="19"/>
      <c r="I681" s="19"/>
      <c r="J681" s="19"/>
      <c r="K681" s="21" t="s">
        <v>26</v>
      </c>
      <c r="L681" s="42">
        <v>2</v>
      </c>
      <c r="M681" s="35"/>
      <c r="N681" s="42">
        <v>2</v>
      </c>
      <c r="O681" s="16"/>
    </row>
    <row r="682" ht="30" customHeight="1" spans="1:15">
      <c r="A682" s="20">
        <v>53</v>
      </c>
      <c r="B682" s="19" t="s">
        <v>1131</v>
      </c>
      <c r="C682" s="19"/>
      <c r="D682" s="21"/>
      <c r="E682" s="19" t="s">
        <v>1132</v>
      </c>
      <c r="F682" s="19"/>
      <c r="G682" s="19"/>
      <c r="H682" s="19"/>
      <c r="I682" s="19"/>
      <c r="J682" s="19"/>
      <c r="K682" s="21" t="s">
        <v>26</v>
      </c>
      <c r="L682" s="42">
        <v>35</v>
      </c>
      <c r="M682" s="35"/>
      <c r="N682" s="42">
        <v>35</v>
      </c>
      <c r="O682" s="16"/>
    </row>
    <row r="683" ht="46" customHeight="1" spans="1:15">
      <c r="A683" s="20">
        <v>54</v>
      </c>
      <c r="B683" s="19" t="s">
        <v>1133</v>
      </c>
      <c r="C683" s="19"/>
      <c r="D683" s="21"/>
      <c r="E683" s="19" t="s">
        <v>1134</v>
      </c>
      <c r="F683" s="19"/>
      <c r="G683" s="19"/>
      <c r="H683" s="19"/>
      <c r="I683" s="19"/>
      <c r="J683" s="19"/>
      <c r="K683" s="21" t="s">
        <v>26</v>
      </c>
      <c r="L683" s="42">
        <v>0.3</v>
      </c>
      <c r="M683" s="35"/>
      <c r="N683" s="42">
        <v>0.3</v>
      </c>
      <c r="O683" s="16"/>
    </row>
    <row r="684" ht="30" customHeight="1" spans="1:15">
      <c r="A684" s="20">
        <v>55</v>
      </c>
      <c r="B684" s="19" t="s">
        <v>1135</v>
      </c>
      <c r="C684" s="19"/>
      <c r="D684" s="21"/>
      <c r="E684" s="19" t="s">
        <v>1136</v>
      </c>
      <c r="F684" s="19"/>
      <c r="G684" s="19"/>
      <c r="H684" s="19"/>
      <c r="I684" s="19"/>
      <c r="J684" s="19"/>
      <c r="K684" s="21" t="s">
        <v>26</v>
      </c>
      <c r="L684" s="42">
        <v>3.5</v>
      </c>
      <c r="M684" s="35"/>
      <c r="N684" s="42">
        <v>3.5</v>
      </c>
      <c r="O684" s="16"/>
    </row>
    <row r="685" ht="30" customHeight="1" spans="1:15">
      <c r="A685" s="20">
        <v>56</v>
      </c>
      <c r="B685" s="19" t="s">
        <v>1137</v>
      </c>
      <c r="C685" s="19"/>
      <c r="D685" s="21"/>
      <c r="E685" s="19" t="s">
        <v>1138</v>
      </c>
      <c r="F685" s="19"/>
      <c r="G685" s="19"/>
      <c r="H685" s="19"/>
      <c r="I685" s="19"/>
      <c r="J685" s="19"/>
      <c r="K685" s="21" t="s">
        <v>26</v>
      </c>
      <c r="L685" s="42">
        <v>0.18</v>
      </c>
      <c r="M685" s="35"/>
      <c r="N685" s="42">
        <v>0.18</v>
      </c>
      <c r="O685" s="16"/>
    </row>
    <row r="686" ht="30" customHeight="1" spans="1:15">
      <c r="A686" s="20">
        <v>57</v>
      </c>
      <c r="B686" s="19" t="s">
        <v>1139</v>
      </c>
      <c r="C686" s="19"/>
      <c r="D686" s="21"/>
      <c r="E686" s="19" t="s">
        <v>1140</v>
      </c>
      <c r="F686" s="19"/>
      <c r="G686" s="19"/>
      <c r="H686" s="19"/>
      <c r="I686" s="19"/>
      <c r="J686" s="19"/>
      <c r="K686" s="21" t="s">
        <v>26</v>
      </c>
      <c r="L686" s="42">
        <v>3.53</v>
      </c>
      <c r="M686" s="35"/>
      <c r="N686" s="42">
        <v>3.53</v>
      </c>
      <c r="O686" s="16"/>
    </row>
    <row r="687" ht="30" customHeight="1" spans="1:15">
      <c r="A687" s="20">
        <v>58</v>
      </c>
      <c r="B687" s="19" t="s">
        <v>1141</v>
      </c>
      <c r="C687" s="19"/>
      <c r="D687" s="21"/>
      <c r="E687" s="19" t="s">
        <v>1142</v>
      </c>
      <c r="F687" s="19"/>
      <c r="G687" s="19"/>
      <c r="H687" s="19"/>
      <c r="I687" s="19"/>
      <c r="J687" s="19"/>
      <c r="K687" s="21" t="s">
        <v>26</v>
      </c>
      <c r="L687" s="42">
        <v>0.6</v>
      </c>
      <c r="M687" s="35"/>
      <c r="N687" s="42">
        <v>0.6</v>
      </c>
      <c r="O687" s="16"/>
    </row>
    <row r="688" ht="30" customHeight="1" spans="1:15">
      <c r="A688" s="20">
        <v>59</v>
      </c>
      <c r="B688" s="19" t="s">
        <v>1143</v>
      </c>
      <c r="C688" s="19"/>
      <c r="D688" s="21"/>
      <c r="E688" s="19" t="s">
        <v>1144</v>
      </c>
      <c r="F688" s="19"/>
      <c r="G688" s="19"/>
      <c r="H688" s="19"/>
      <c r="I688" s="19"/>
      <c r="J688" s="19"/>
      <c r="K688" s="21" t="s">
        <v>26</v>
      </c>
      <c r="L688" s="42">
        <v>3</v>
      </c>
      <c r="M688" s="35"/>
      <c r="N688" s="42">
        <v>3</v>
      </c>
      <c r="O688" s="16"/>
    </row>
    <row r="689" ht="30" customHeight="1" spans="1:15">
      <c r="A689" s="20">
        <v>60</v>
      </c>
      <c r="B689" s="19" t="s">
        <v>1145</v>
      </c>
      <c r="C689" s="19"/>
      <c r="D689" s="21"/>
      <c r="E689" s="19" t="s">
        <v>1146</v>
      </c>
      <c r="F689" s="19"/>
      <c r="G689" s="19"/>
      <c r="H689" s="19"/>
      <c r="I689" s="19"/>
      <c r="J689" s="19"/>
      <c r="K689" s="21" t="s">
        <v>26</v>
      </c>
      <c r="L689" s="42">
        <v>2.6</v>
      </c>
      <c r="M689" s="35"/>
      <c r="N689" s="42">
        <v>2.6</v>
      </c>
      <c r="O689" s="16"/>
    </row>
    <row r="690" ht="30" customHeight="1" spans="1:15">
      <c r="A690" s="20">
        <v>61</v>
      </c>
      <c r="B690" s="19" t="s">
        <v>1147</v>
      </c>
      <c r="C690" s="19"/>
      <c r="D690" s="21"/>
      <c r="E690" s="19" t="s">
        <v>1148</v>
      </c>
      <c r="F690" s="19"/>
      <c r="G690" s="19"/>
      <c r="H690" s="19"/>
      <c r="I690" s="19"/>
      <c r="J690" s="19"/>
      <c r="K690" s="21" t="s">
        <v>26</v>
      </c>
      <c r="L690" s="42">
        <v>2.8</v>
      </c>
      <c r="M690" s="35"/>
      <c r="N690" s="42">
        <v>2.8</v>
      </c>
      <c r="O690" s="16"/>
    </row>
    <row r="691" ht="30" customHeight="1" spans="1:15">
      <c r="A691" s="20">
        <v>62</v>
      </c>
      <c r="B691" s="19" t="s">
        <v>1149</v>
      </c>
      <c r="C691" s="19"/>
      <c r="D691" s="21"/>
      <c r="E691" s="19" t="s">
        <v>1150</v>
      </c>
      <c r="F691" s="19"/>
      <c r="G691" s="19"/>
      <c r="H691" s="19"/>
      <c r="I691" s="19"/>
      <c r="J691" s="19"/>
      <c r="K691" s="21" t="s">
        <v>26</v>
      </c>
      <c r="L691" s="42">
        <v>0.2</v>
      </c>
      <c r="M691" s="35"/>
      <c r="N691" s="42">
        <v>0.2</v>
      </c>
      <c r="O691" s="16"/>
    </row>
    <row r="692" ht="30" customHeight="1" spans="1:15">
      <c r="A692" s="20">
        <v>63</v>
      </c>
      <c r="B692" s="19" t="s">
        <v>1151</v>
      </c>
      <c r="C692" s="19"/>
      <c r="D692" s="21"/>
      <c r="E692" s="19" t="s">
        <v>1152</v>
      </c>
      <c r="F692" s="19"/>
      <c r="G692" s="19"/>
      <c r="H692" s="19"/>
      <c r="I692" s="19"/>
      <c r="J692" s="19"/>
      <c r="K692" s="21" t="s">
        <v>26</v>
      </c>
      <c r="L692" s="42">
        <v>0.6</v>
      </c>
      <c r="M692" s="35"/>
      <c r="N692" s="42">
        <v>0.6</v>
      </c>
      <c r="O692" s="16"/>
    </row>
    <row r="693" ht="30" customHeight="1" spans="1:15">
      <c r="A693" s="20">
        <v>64</v>
      </c>
      <c r="B693" s="19" t="s">
        <v>1153</v>
      </c>
      <c r="C693" s="19"/>
      <c r="D693" s="21"/>
      <c r="E693" s="19" t="s">
        <v>1154</v>
      </c>
      <c r="F693" s="19"/>
      <c r="G693" s="19"/>
      <c r="H693" s="19"/>
      <c r="I693" s="19"/>
      <c r="J693" s="19"/>
      <c r="K693" s="21" t="s">
        <v>26</v>
      </c>
      <c r="L693" s="42">
        <v>0.5</v>
      </c>
      <c r="M693" s="35"/>
      <c r="N693" s="42">
        <v>0.5</v>
      </c>
      <c r="O693" s="16"/>
    </row>
    <row r="694" ht="46" customHeight="1" spans="1:15">
      <c r="A694" s="20">
        <v>65</v>
      </c>
      <c r="B694" s="19" t="s">
        <v>1155</v>
      </c>
      <c r="C694" s="19"/>
      <c r="D694" s="21"/>
      <c r="E694" s="19" t="s">
        <v>1156</v>
      </c>
      <c r="F694" s="19"/>
      <c r="G694" s="19"/>
      <c r="H694" s="19"/>
      <c r="I694" s="19"/>
      <c r="J694" s="19"/>
      <c r="K694" s="21" t="s">
        <v>26</v>
      </c>
      <c r="L694" s="42">
        <v>0.31</v>
      </c>
      <c r="M694" s="35"/>
      <c r="N694" s="42">
        <v>0.31</v>
      </c>
      <c r="O694" s="16"/>
    </row>
    <row r="695" ht="30" customHeight="1" spans="1:15">
      <c r="A695" s="20">
        <v>66</v>
      </c>
      <c r="B695" s="19" t="s">
        <v>1157</v>
      </c>
      <c r="C695" s="19"/>
      <c r="D695" s="21"/>
      <c r="E695" s="19" t="s">
        <v>1158</v>
      </c>
      <c r="F695" s="19"/>
      <c r="G695" s="19"/>
      <c r="H695" s="19"/>
      <c r="I695" s="19"/>
      <c r="J695" s="19"/>
      <c r="K695" s="21" t="s">
        <v>26</v>
      </c>
      <c r="L695" s="42">
        <v>1.2</v>
      </c>
      <c r="M695" s="35"/>
      <c r="N695" s="42">
        <v>1.2</v>
      </c>
      <c r="O695" s="16"/>
    </row>
    <row r="696" ht="59" customHeight="1" spans="1:15">
      <c r="A696" s="20">
        <v>67</v>
      </c>
      <c r="B696" s="19" t="s">
        <v>1159</v>
      </c>
      <c r="C696" s="19"/>
      <c r="D696" s="21"/>
      <c r="E696" s="19" t="s">
        <v>1160</v>
      </c>
      <c r="F696" s="19"/>
      <c r="G696" s="19"/>
      <c r="H696" s="19"/>
      <c r="I696" s="19"/>
      <c r="J696" s="19"/>
      <c r="K696" s="21" t="s">
        <v>26</v>
      </c>
      <c r="L696" s="42">
        <v>0.2</v>
      </c>
      <c r="M696" s="35"/>
      <c r="N696" s="42">
        <v>0.2</v>
      </c>
      <c r="O696" s="16"/>
    </row>
    <row r="697" ht="60" customHeight="1" spans="1:15">
      <c r="A697" s="20">
        <v>68</v>
      </c>
      <c r="B697" s="19" t="s">
        <v>1161</v>
      </c>
      <c r="C697" s="19"/>
      <c r="D697" s="21"/>
      <c r="E697" s="19" t="s">
        <v>1162</v>
      </c>
      <c r="F697" s="19"/>
      <c r="G697" s="19"/>
      <c r="H697" s="19"/>
      <c r="I697" s="19"/>
      <c r="J697" s="19"/>
      <c r="K697" s="21" t="s">
        <v>26</v>
      </c>
      <c r="L697" s="42">
        <v>12</v>
      </c>
      <c r="M697" s="35"/>
      <c r="N697" s="42">
        <v>12</v>
      </c>
      <c r="O697" s="16"/>
    </row>
    <row r="698" ht="43" customHeight="1" spans="1:15">
      <c r="A698" s="20">
        <v>69</v>
      </c>
      <c r="B698" s="19" t="s">
        <v>1163</v>
      </c>
      <c r="C698" s="19"/>
      <c r="D698" s="21"/>
      <c r="E698" s="19" t="s">
        <v>1164</v>
      </c>
      <c r="F698" s="19"/>
      <c r="G698" s="19"/>
      <c r="H698" s="19"/>
      <c r="I698" s="19"/>
      <c r="J698" s="19"/>
      <c r="K698" s="21" t="s">
        <v>26</v>
      </c>
      <c r="L698" s="42">
        <v>6.65</v>
      </c>
      <c r="M698" s="35"/>
      <c r="N698" s="42">
        <v>6.65</v>
      </c>
      <c r="O698" s="16"/>
    </row>
    <row r="699" ht="30" customHeight="1" spans="1:15">
      <c r="A699" s="20">
        <v>70</v>
      </c>
      <c r="B699" s="19" t="s">
        <v>1165</v>
      </c>
      <c r="C699" s="19"/>
      <c r="D699" s="21"/>
      <c r="E699" s="19" t="s">
        <v>1166</v>
      </c>
      <c r="F699" s="19"/>
      <c r="G699" s="19"/>
      <c r="H699" s="19"/>
      <c r="I699" s="19"/>
      <c r="J699" s="19"/>
      <c r="K699" s="21" t="s">
        <v>147</v>
      </c>
      <c r="L699" s="42">
        <v>0.1</v>
      </c>
      <c r="M699" s="35"/>
      <c r="N699" s="42">
        <v>0.1</v>
      </c>
      <c r="O699" s="16"/>
    </row>
    <row r="700" ht="30" customHeight="1" spans="1:15">
      <c r="A700" s="20">
        <v>71</v>
      </c>
      <c r="B700" s="19" t="s">
        <v>1167</v>
      </c>
      <c r="C700" s="19"/>
      <c r="D700" s="21"/>
      <c r="E700" s="19" t="s">
        <v>1168</v>
      </c>
      <c r="F700" s="19"/>
      <c r="G700" s="19"/>
      <c r="H700" s="19"/>
      <c r="I700" s="19"/>
      <c r="J700" s="19"/>
      <c r="K700" s="21" t="s">
        <v>26</v>
      </c>
      <c r="L700" s="42">
        <v>0.5</v>
      </c>
      <c r="M700" s="35"/>
      <c r="N700" s="42">
        <v>0.5</v>
      </c>
      <c r="O700" s="16"/>
    </row>
    <row r="701" ht="30" customHeight="1" spans="1:15">
      <c r="A701" s="20">
        <v>72</v>
      </c>
      <c r="B701" s="19" t="s">
        <v>1169</v>
      </c>
      <c r="C701" s="19"/>
      <c r="D701" s="21"/>
      <c r="E701" s="19" t="s">
        <v>1170</v>
      </c>
      <c r="F701" s="19"/>
      <c r="G701" s="19"/>
      <c r="H701" s="19"/>
      <c r="I701" s="19"/>
      <c r="J701" s="19"/>
      <c r="K701" s="21" t="s">
        <v>147</v>
      </c>
      <c r="L701" s="42">
        <v>0.3</v>
      </c>
      <c r="M701" s="35"/>
      <c r="N701" s="42">
        <v>0.3</v>
      </c>
      <c r="O701" s="16"/>
    </row>
    <row r="702" ht="30" customHeight="1" spans="1:15">
      <c r="A702" s="20">
        <v>73</v>
      </c>
      <c r="B702" s="19" t="s">
        <v>1171</v>
      </c>
      <c r="C702" s="19"/>
      <c r="D702" s="21"/>
      <c r="E702" s="19" t="s">
        <v>1172</v>
      </c>
      <c r="F702" s="19"/>
      <c r="G702" s="19"/>
      <c r="H702" s="19"/>
      <c r="I702" s="19"/>
      <c r="J702" s="19"/>
      <c r="K702" s="21" t="s">
        <v>26</v>
      </c>
      <c r="L702" s="42">
        <v>0.1</v>
      </c>
      <c r="M702" s="35"/>
      <c r="N702" s="42">
        <v>0.1</v>
      </c>
      <c r="O702" s="16"/>
    </row>
    <row r="703" ht="30" customHeight="1" spans="1:15">
      <c r="A703" s="20">
        <v>74</v>
      </c>
      <c r="B703" s="19" t="s">
        <v>1173</v>
      </c>
      <c r="C703" s="19"/>
      <c r="D703" s="21"/>
      <c r="E703" s="19" t="s">
        <v>1174</v>
      </c>
      <c r="F703" s="19"/>
      <c r="G703" s="19"/>
      <c r="H703" s="19"/>
      <c r="I703" s="19"/>
      <c r="J703" s="19"/>
      <c r="K703" s="21" t="s">
        <v>26</v>
      </c>
      <c r="L703" s="42">
        <v>0.1</v>
      </c>
      <c r="M703" s="35"/>
      <c r="N703" s="42">
        <v>0.1</v>
      </c>
      <c r="O703" s="16"/>
    </row>
    <row r="704" ht="48" customHeight="1" spans="1:15">
      <c r="A704" s="20">
        <v>75</v>
      </c>
      <c r="B704" s="19" t="s">
        <v>1175</v>
      </c>
      <c r="C704" s="19"/>
      <c r="D704" s="21"/>
      <c r="E704" s="19" t="s">
        <v>1176</v>
      </c>
      <c r="F704" s="19"/>
      <c r="G704" s="19"/>
      <c r="H704" s="19"/>
      <c r="I704" s="19"/>
      <c r="J704" s="19"/>
      <c r="K704" s="21" t="s">
        <v>26</v>
      </c>
      <c r="L704" s="42">
        <v>0.1</v>
      </c>
      <c r="M704" s="35"/>
      <c r="N704" s="42">
        <v>0.1</v>
      </c>
      <c r="O704" s="16"/>
    </row>
    <row r="705" ht="30" customHeight="1" spans="1:15">
      <c r="A705" s="20">
        <v>76</v>
      </c>
      <c r="B705" s="19" t="s">
        <v>1177</v>
      </c>
      <c r="C705" s="19"/>
      <c r="D705" s="21"/>
      <c r="E705" s="19" t="s">
        <v>1178</v>
      </c>
      <c r="F705" s="19"/>
      <c r="G705" s="19"/>
      <c r="H705" s="19"/>
      <c r="I705" s="19"/>
      <c r="J705" s="19"/>
      <c r="K705" s="21" t="s">
        <v>26</v>
      </c>
      <c r="L705" s="42">
        <v>0.13</v>
      </c>
      <c r="M705" s="35"/>
      <c r="N705" s="42">
        <v>0.13</v>
      </c>
      <c r="O705" s="16"/>
    </row>
    <row r="706" ht="49" customHeight="1" spans="1:15">
      <c r="A706" s="20">
        <v>77</v>
      </c>
      <c r="B706" s="19" t="s">
        <v>1179</v>
      </c>
      <c r="C706" s="19"/>
      <c r="D706" s="21"/>
      <c r="E706" s="19" t="s">
        <v>1180</v>
      </c>
      <c r="F706" s="19"/>
      <c r="G706" s="19"/>
      <c r="H706" s="19"/>
      <c r="I706" s="19"/>
      <c r="J706" s="19"/>
      <c r="K706" s="21" t="s">
        <v>26</v>
      </c>
      <c r="L706" s="42">
        <v>0.3</v>
      </c>
      <c r="M706" s="35"/>
      <c r="N706" s="42">
        <v>0.3</v>
      </c>
      <c r="O706" s="16"/>
    </row>
    <row r="707" ht="30" customHeight="1" spans="1:15">
      <c r="A707" s="20">
        <v>78</v>
      </c>
      <c r="B707" s="19" t="s">
        <v>1181</v>
      </c>
      <c r="C707" s="19"/>
      <c r="D707" s="21"/>
      <c r="E707" s="19" t="s">
        <v>1182</v>
      </c>
      <c r="F707" s="19"/>
      <c r="G707" s="19"/>
      <c r="H707" s="19"/>
      <c r="I707" s="19"/>
      <c r="J707" s="19"/>
      <c r="K707" s="21" t="s">
        <v>26</v>
      </c>
      <c r="L707" s="42">
        <v>0.3</v>
      </c>
      <c r="M707" s="35"/>
      <c r="N707" s="42">
        <v>0.3</v>
      </c>
      <c r="O707" s="16"/>
    </row>
    <row r="708" ht="30" customHeight="1" spans="1:15">
      <c r="A708" s="20">
        <v>79</v>
      </c>
      <c r="B708" s="19" t="s">
        <v>1183</v>
      </c>
      <c r="C708" s="19"/>
      <c r="D708" s="21"/>
      <c r="E708" s="19" t="s">
        <v>1184</v>
      </c>
      <c r="F708" s="19"/>
      <c r="G708" s="19"/>
      <c r="H708" s="19"/>
      <c r="I708" s="19"/>
      <c r="J708" s="19"/>
      <c r="K708" s="21" t="s">
        <v>26</v>
      </c>
      <c r="L708" s="42">
        <v>0.18</v>
      </c>
      <c r="M708" s="35"/>
      <c r="N708" s="42">
        <v>0.18</v>
      </c>
      <c r="O708" s="16"/>
    </row>
    <row r="709" ht="46" customHeight="1" spans="1:15">
      <c r="A709" s="20">
        <v>80</v>
      </c>
      <c r="B709" s="19" t="s">
        <v>1185</v>
      </c>
      <c r="C709" s="19"/>
      <c r="D709" s="21"/>
      <c r="E709" s="19" t="s">
        <v>1186</v>
      </c>
      <c r="F709" s="19"/>
      <c r="G709" s="19"/>
      <c r="H709" s="19"/>
      <c r="I709" s="19"/>
      <c r="J709" s="19"/>
      <c r="K709" s="21" t="s">
        <v>26</v>
      </c>
      <c r="L709" s="42">
        <v>1.2</v>
      </c>
      <c r="M709" s="35"/>
      <c r="N709" s="42">
        <v>1.2</v>
      </c>
      <c r="O709" s="16"/>
    </row>
    <row r="710" ht="43" customHeight="1" spans="1:15">
      <c r="A710" s="20">
        <v>81</v>
      </c>
      <c r="B710" s="19" t="s">
        <v>1187</v>
      </c>
      <c r="C710" s="19"/>
      <c r="D710" s="21"/>
      <c r="E710" s="19" t="s">
        <v>1188</v>
      </c>
      <c r="F710" s="19"/>
      <c r="G710" s="19"/>
      <c r="H710" s="19"/>
      <c r="I710" s="19"/>
      <c r="J710" s="19"/>
      <c r="K710" s="21" t="s">
        <v>26</v>
      </c>
      <c r="L710" s="42">
        <v>0.2</v>
      </c>
      <c r="M710" s="35"/>
      <c r="N710" s="42">
        <v>0.2</v>
      </c>
      <c r="O710" s="16"/>
    </row>
    <row r="711" ht="30" customHeight="1" spans="1:15">
      <c r="A711" s="20">
        <v>82</v>
      </c>
      <c r="B711" s="19" t="s">
        <v>1189</v>
      </c>
      <c r="C711" s="19"/>
      <c r="D711" s="21"/>
      <c r="E711" s="19" t="s">
        <v>1190</v>
      </c>
      <c r="F711" s="19"/>
      <c r="G711" s="19"/>
      <c r="H711" s="19"/>
      <c r="I711" s="19"/>
      <c r="J711" s="19"/>
      <c r="K711" s="21" t="s">
        <v>26</v>
      </c>
      <c r="L711" s="42">
        <v>5.05</v>
      </c>
      <c r="M711" s="35"/>
      <c r="N711" s="42">
        <v>5.05</v>
      </c>
      <c r="O711" s="16"/>
    </row>
    <row r="712" ht="30" customHeight="1" spans="1:15">
      <c r="A712" s="20">
        <v>83</v>
      </c>
      <c r="B712" s="19" t="s">
        <v>1191</v>
      </c>
      <c r="C712" s="19"/>
      <c r="D712" s="21"/>
      <c r="E712" s="19" t="s">
        <v>1192</v>
      </c>
      <c r="F712" s="19"/>
      <c r="G712" s="19"/>
      <c r="H712" s="19"/>
      <c r="I712" s="19"/>
      <c r="J712" s="19"/>
      <c r="K712" s="21" t="s">
        <v>26</v>
      </c>
      <c r="L712" s="42">
        <v>0.25</v>
      </c>
      <c r="M712" s="35"/>
      <c r="N712" s="42">
        <v>0.25</v>
      </c>
      <c r="O712" s="16"/>
    </row>
    <row r="713" ht="30" customHeight="1" spans="1:15">
      <c r="A713" s="20">
        <v>84</v>
      </c>
      <c r="B713" s="19" t="s">
        <v>1193</v>
      </c>
      <c r="C713" s="19"/>
      <c r="D713" s="21"/>
      <c r="E713" s="19" t="s">
        <v>1194</v>
      </c>
      <c r="F713" s="19"/>
      <c r="G713" s="19"/>
      <c r="H713" s="19"/>
      <c r="I713" s="19"/>
      <c r="J713" s="19"/>
      <c r="K713" s="21" t="s">
        <v>26</v>
      </c>
      <c r="L713" s="42">
        <v>1.2</v>
      </c>
      <c r="M713" s="35"/>
      <c r="N713" s="42">
        <v>1.2</v>
      </c>
      <c r="O713" s="16"/>
    </row>
    <row r="714" ht="30" customHeight="1" spans="1:15">
      <c r="A714" s="20">
        <v>85</v>
      </c>
      <c r="B714" s="19" t="s">
        <v>1195</v>
      </c>
      <c r="C714" s="19"/>
      <c r="D714" s="21"/>
      <c r="E714" s="19" t="s">
        <v>1196</v>
      </c>
      <c r="F714" s="19"/>
      <c r="G714" s="19"/>
      <c r="H714" s="19"/>
      <c r="I714" s="19"/>
      <c r="J714" s="19"/>
      <c r="K714" s="21" t="s">
        <v>26</v>
      </c>
      <c r="L714" s="42">
        <v>1.5</v>
      </c>
      <c r="M714" s="35"/>
      <c r="N714" s="42">
        <v>1.5</v>
      </c>
      <c r="O714" s="16"/>
    </row>
    <row r="715" ht="30" customHeight="1" spans="1:15">
      <c r="A715" s="20">
        <v>86</v>
      </c>
      <c r="B715" s="19" t="s">
        <v>1197</v>
      </c>
      <c r="C715" s="19"/>
      <c r="D715" s="21"/>
      <c r="E715" s="39" t="s">
        <v>1198</v>
      </c>
      <c r="F715" s="39"/>
      <c r="G715" s="39"/>
      <c r="H715" s="39"/>
      <c r="I715" s="39"/>
      <c r="J715" s="39"/>
      <c r="K715" s="37" t="s">
        <v>147</v>
      </c>
      <c r="L715" s="47">
        <v>0.15</v>
      </c>
      <c r="M715" s="35"/>
      <c r="N715" s="42">
        <v>0.15</v>
      </c>
      <c r="O715" s="16"/>
    </row>
    <row r="716" ht="30" customHeight="1" spans="1:15">
      <c r="A716" s="20">
        <v>87</v>
      </c>
      <c r="B716" s="19" t="s">
        <v>1199</v>
      </c>
      <c r="C716" s="19"/>
      <c r="D716" s="21"/>
      <c r="E716" s="39" t="s">
        <v>1200</v>
      </c>
      <c r="F716" s="39"/>
      <c r="G716" s="39"/>
      <c r="H716" s="39"/>
      <c r="I716" s="39"/>
      <c r="J716" s="39"/>
      <c r="K716" s="37" t="s">
        <v>152</v>
      </c>
      <c r="L716" s="47">
        <v>0.14</v>
      </c>
      <c r="M716" s="35"/>
      <c r="N716" s="42">
        <v>0.14</v>
      </c>
      <c r="O716" s="16"/>
    </row>
    <row r="717" ht="30" customHeight="1" spans="1:15">
      <c r="A717" s="11" t="s">
        <v>1201</v>
      </c>
      <c r="B717" s="12"/>
      <c r="C717" s="11"/>
      <c r="D717" s="15">
        <f>D718+D719+D720</f>
        <v>2</v>
      </c>
      <c r="E717" s="16"/>
      <c r="F717" s="16"/>
      <c r="G717" s="16"/>
      <c r="H717" s="16"/>
      <c r="I717" s="16"/>
      <c r="J717" s="16"/>
      <c r="K717" s="15"/>
      <c r="L717" s="34">
        <f t="shared" ref="L717:N717" si="84">L718+L719+L720</f>
        <v>1.34</v>
      </c>
      <c r="M717" s="34">
        <f t="shared" si="84"/>
        <v>0</v>
      </c>
      <c r="N717" s="34">
        <f t="shared" si="84"/>
        <v>1.34</v>
      </c>
      <c r="O717" s="16"/>
    </row>
    <row r="718" ht="30" customHeight="1" spans="1:15">
      <c r="A718" s="11" t="s">
        <v>13</v>
      </c>
      <c r="B718" s="11" t="s">
        <v>14</v>
      </c>
      <c r="C718" s="11"/>
      <c r="D718" s="15">
        <v>0</v>
      </c>
      <c r="E718" s="16"/>
      <c r="F718" s="16"/>
      <c r="G718" s="16"/>
      <c r="H718" s="16"/>
      <c r="I718" s="16"/>
      <c r="J718" s="16"/>
      <c r="K718" s="15"/>
      <c r="L718" s="34"/>
      <c r="M718" s="35"/>
      <c r="N718" s="34"/>
      <c r="O718" s="16"/>
    </row>
    <row r="719" ht="30" customHeight="1" spans="1:15">
      <c r="A719" s="11" t="s">
        <v>15</v>
      </c>
      <c r="B719" s="11" t="s">
        <v>16</v>
      </c>
      <c r="C719" s="17"/>
      <c r="D719" s="15">
        <v>0</v>
      </c>
      <c r="E719" s="16"/>
      <c r="F719" s="16"/>
      <c r="G719" s="16"/>
      <c r="H719" s="16"/>
      <c r="I719" s="16"/>
      <c r="J719" s="16"/>
      <c r="K719" s="15"/>
      <c r="L719" s="34"/>
      <c r="M719" s="35"/>
      <c r="N719" s="34"/>
      <c r="O719" s="16"/>
    </row>
    <row r="720" ht="30" customHeight="1" spans="1:15">
      <c r="A720" s="11" t="s">
        <v>17</v>
      </c>
      <c r="B720" s="11" t="s">
        <v>18</v>
      </c>
      <c r="C720" s="17"/>
      <c r="D720" s="15">
        <v>2</v>
      </c>
      <c r="E720" s="16"/>
      <c r="F720" s="16"/>
      <c r="G720" s="16"/>
      <c r="H720" s="16"/>
      <c r="I720" s="16"/>
      <c r="J720" s="16"/>
      <c r="K720" s="15"/>
      <c r="L720" s="34">
        <f t="shared" ref="L720:N720" si="85">SUM(L721:L722)</f>
        <v>1.34</v>
      </c>
      <c r="M720" s="34">
        <f t="shared" si="85"/>
        <v>0</v>
      </c>
      <c r="N720" s="34">
        <f t="shared" si="85"/>
        <v>1.34</v>
      </c>
      <c r="O720" s="16"/>
    </row>
    <row r="721" ht="73" customHeight="1" spans="1:15">
      <c r="A721" s="20">
        <v>1</v>
      </c>
      <c r="B721" s="19" t="s">
        <v>567</v>
      </c>
      <c r="C721" s="21"/>
      <c r="D721" s="21"/>
      <c r="E721" s="19" t="s">
        <v>1202</v>
      </c>
      <c r="F721" s="16"/>
      <c r="G721" s="16"/>
      <c r="H721" s="16"/>
      <c r="I721" s="16"/>
      <c r="J721" s="16"/>
      <c r="K721" s="21" t="s">
        <v>26</v>
      </c>
      <c r="L721" s="34">
        <v>0.59</v>
      </c>
      <c r="M721" s="35"/>
      <c r="N721" s="34">
        <v>0.59</v>
      </c>
      <c r="O721" s="16"/>
    </row>
    <row r="722" ht="30" customHeight="1" spans="1:15">
      <c r="A722" s="20">
        <v>2</v>
      </c>
      <c r="B722" s="19" t="s">
        <v>1203</v>
      </c>
      <c r="C722" s="21"/>
      <c r="D722" s="21"/>
      <c r="E722" s="19" t="s">
        <v>1204</v>
      </c>
      <c r="F722" s="16"/>
      <c r="G722" s="16"/>
      <c r="H722" s="16"/>
      <c r="I722" s="16"/>
      <c r="J722" s="16"/>
      <c r="K722" s="21" t="s">
        <v>26</v>
      </c>
      <c r="L722" s="34">
        <v>0.75</v>
      </c>
      <c r="M722" s="35"/>
      <c r="N722" s="34">
        <v>0.75</v>
      </c>
      <c r="O722" s="16"/>
    </row>
    <row r="723" ht="30" customHeight="1" spans="1:15">
      <c r="A723" s="11" t="s">
        <v>1205</v>
      </c>
      <c r="B723" s="12"/>
      <c r="C723" s="11"/>
      <c r="D723" s="15">
        <f>D724+D725+D726+D728</f>
        <v>23</v>
      </c>
      <c r="E723" s="16"/>
      <c r="F723" s="16"/>
      <c r="G723" s="16"/>
      <c r="H723" s="16"/>
      <c r="I723" s="16"/>
      <c r="J723" s="16"/>
      <c r="K723" s="15"/>
      <c r="L723" s="34">
        <f t="shared" ref="L723:N723" si="86">L724+L725+L726+L728</f>
        <v>47.48</v>
      </c>
      <c r="M723" s="34">
        <f t="shared" si="86"/>
        <v>0</v>
      </c>
      <c r="N723" s="34">
        <f t="shared" si="86"/>
        <v>13.69</v>
      </c>
      <c r="O723" s="16"/>
    </row>
    <row r="724" ht="30" customHeight="1" spans="1:15">
      <c r="A724" s="11" t="s">
        <v>13</v>
      </c>
      <c r="B724" s="11" t="s">
        <v>14</v>
      </c>
      <c r="C724" s="11"/>
      <c r="D724" s="15">
        <v>0</v>
      </c>
      <c r="E724" s="16"/>
      <c r="F724" s="16"/>
      <c r="G724" s="16"/>
      <c r="H724" s="16"/>
      <c r="I724" s="16"/>
      <c r="J724" s="16"/>
      <c r="K724" s="15"/>
      <c r="L724" s="34"/>
      <c r="M724" s="35"/>
      <c r="N724" s="34"/>
      <c r="O724" s="16"/>
    </row>
    <row r="725" ht="30" customHeight="1" spans="1:15">
      <c r="A725" s="11" t="s">
        <v>15</v>
      </c>
      <c r="B725" s="11" t="s">
        <v>16</v>
      </c>
      <c r="C725" s="17"/>
      <c r="D725" s="15">
        <v>0</v>
      </c>
      <c r="E725" s="15"/>
      <c r="F725" s="15"/>
      <c r="G725" s="15"/>
      <c r="H725" s="15"/>
      <c r="I725" s="15"/>
      <c r="J725" s="15"/>
      <c r="K725" s="15"/>
      <c r="L725" s="34"/>
      <c r="M725" s="35"/>
      <c r="N725" s="34"/>
      <c r="O725" s="16"/>
    </row>
    <row r="726" ht="30" customHeight="1" spans="1:15">
      <c r="A726" s="11" t="s">
        <v>17</v>
      </c>
      <c r="B726" s="11" t="s">
        <v>18</v>
      </c>
      <c r="C726" s="17"/>
      <c r="D726" s="15">
        <v>1</v>
      </c>
      <c r="E726" s="16"/>
      <c r="F726" s="16"/>
      <c r="G726" s="16"/>
      <c r="H726" s="16"/>
      <c r="I726" s="16"/>
      <c r="J726" s="16"/>
      <c r="K726" s="15"/>
      <c r="L726" s="34">
        <f t="shared" ref="L726:N726" si="87">L727</f>
        <v>0.53</v>
      </c>
      <c r="M726" s="34">
        <f t="shared" si="87"/>
        <v>0</v>
      </c>
      <c r="N726" s="34">
        <f t="shared" si="87"/>
        <v>0.53</v>
      </c>
      <c r="O726" s="16"/>
    </row>
    <row r="727" ht="34" customHeight="1" spans="1:15">
      <c r="A727" s="20">
        <v>1</v>
      </c>
      <c r="B727" s="19" t="s">
        <v>1206</v>
      </c>
      <c r="C727" s="21"/>
      <c r="D727" s="21"/>
      <c r="E727" s="19" t="s">
        <v>1207</v>
      </c>
      <c r="F727" s="16"/>
      <c r="G727" s="16"/>
      <c r="H727" s="16"/>
      <c r="I727" s="16"/>
      <c r="J727" s="16"/>
      <c r="K727" s="21" t="s">
        <v>26</v>
      </c>
      <c r="L727" s="34">
        <v>0.53</v>
      </c>
      <c r="M727" s="35"/>
      <c r="N727" s="34">
        <v>0.53</v>
      </c>
      <c r="O727" s="16"/>
    </row>
    <row r="728" ht="30" customHeight="1" spans="1:15">
      <c r="A728" s="11" t="s">
        <v>19</v>
      </c>
      <c r="B728" s="11" t="s">
        <v>20</v>
      </c>
      <c r="C728" s="17"/>
      <c r="D728" s="21">
        <v>22</v>
      </c>
      <c r="E728" s="22"/>
      <c r="F728" s="23"/>
      <c r="G728" s="23"/>
      <c r="H728" s="23"/>
      <c r="I728" s="23"/>
      <c r="J728" s="36"/>
      <c r="K728" s="21"/>
      <c r="L728" s="34">
        <f t="shared" ref="L728:N728" si="88">SUM(L729:L750)</f>
        <v>46.95</v>
      </c>
      <c r="M728" s="34">
        <f t="shared" si="88"/>
        <v>0</v>
      </c>
      <c r="N728" s="34">
        <f t="shared" si="88"/>
        <v>13.16</v>
      </c>
      <c r="O728" s="16"/>
    </row>
    <row r="729" ht="30" customHeight="1" spans="1:15">
      <c r="A729" s="20">
        <v>1</v>
      </c>
      <c r="B729" s="19" t="s">
        <v>1208</v>
      </c>
      <c r="C729" s="19"/>
      <c r="D729" s="21"/>
      <c r="E729" s="39" t="s">
        <v>1209</v>
      </c>
      <c r="F729" s="39"/>
      <c r="G729" s="39"/>
      <c r="H729" s="39"/>
      <c r="I729" s="39"/>
      <c r="J729" s="39"/>
      <c r="K729" s="37" t="s">
        <v>26</v>
      </c>
      <c r="L729" s="47">
        <v>1</v>
      </c>
      <c r="M729" s="35"/>
      <c r="N729" s="42">
        <v>0.13</v>
      </c>
      <c r="O729" s="16"/>
    </row>
    <row r="730" ht="30" customHeight="1" spans="1:15">
      <c r="A730" s="20">
        <v>2</v>
      </c>
      <c r="B730" s="19" t="s">
        <v>1210</v>
      </c>
      <c r="C730" s="19"/>
      <c r="D730" s="21"/>
      <c r="E730" s="39" t="s">
        <v>1211</v>
      </c>
      <c r="F730" s="39"/>
      <c r="G730" s="39"/>
      <c r="H730" s="39"/>
      <c r="I730" s="39"/>
      <c r="J730" s="39"/>
      <c r="K730" s="37" t="s">
        <v>26</v>
      </c>
      <c r="L730" s="47">
        <v>1.6</v>
      </c>
      <c r="M730" s="35"/>
      <c r="N730" s="42">
        <v>0.2</v>
      </c>
      <c r="O730" s="16"/>
    </row>
    <row r="731" ht="30" customHeight="1" spans="1:15">
      <c r="A731" s="20">
        <v>3</v>
      </c>
      <c r="B731" s="19" t="s">
        <v>1212</v>
      </c>
      <c r="C731" s="19"/>
      <c r="D731" s="21"/>
      <c r="E731" s="39" t="s">
        <v>1213</v>
      </c>
      <c r="F731" s="39"/>
      <c r="G731" s="39"/>
      <c r="H731" s="39"/>
      <c r="I731" s="39"/>
      <c r="J731" s="39"/>
      <c r="K731" s="37" t="s">
        <v>26</v>
      </c>
      <c r="L731" s="47">
        <v>2</v>
      </c>
      <c r="M731" s="35"/>
      <c r="N731" s="42">
        <v>0.2</v>
      </c>
      <c r="O731" s="16"/>
    </row>
    <row r="732" ht="30" customHeight="1" spans="1:15">
      <c r="A732" s="20">
        <v>4</v>
      </c>
      <c r="B732" s="19" t="s">
        <v>1214</v>
      </c>
      <c r="C732" s="19"/>
      <c r="D732" s="21"/>
      <c r="E732" s="39" t="s">
        <v>1215</v>
      </c>
      <c r="F732" s="39"/>
      <c r="G732" s="39"/>
      <c r="H732" s="39"/>
      <c r="I732" s="39"/>
      <c r="J732" s="39"/>
      <c r="K732" s="37" t="s">
        <v>26</v>
      </c>
      <c r="L732" s="47">
        <v>1.8</v>
      </c>
      <c r="M732" s="35"/>
      <c r="N732" s="42">
        <v>0.23</v>
      </c>
      <c r="O732" s="16"/>
    </row>
    <row r="733" ht="50" customHeight="1" spans="1:15">
      <c r="A733" s="20">
        <v>5</v>
      </c>
      <c r="B733" s="19" t="s">
        <v>1216</v>
      </c>
      <c r="C733" s="19"/>
      <c r="D733" s="21"/>
      <c r="E733" s="39" t="s">
        <v>1217</v>
      </c>
      <c r="F733" s="39"/>
      <c r="G733" s="39"/>
      <c r="H733" s="39"/>
      <c r="I733" s="39"/>
      <c r="J733" s="39"/>
      <c r="K733" s="37" t="s">
        <v>26</v>
      </c>
      <c r="L733" s="47">
        <v>1.2</v>
      </c>
      <c r="M733" s="35"/>
      <c r="N733" s="42">
        <v>0.15</v>
      </c>
      <c r="O733" s="16"/>
    </row>
    <row r="734" ht="30" customHeight="1" spans="1:15">
      <c r="A734" s="20">
        <v>6</v>
      </c>
      <c r="B734" s="19" t="s">
        <v>1218</v>
      </c>
      <c r="C734" s="19"/>
      <c r="D734" s="21"/>
      <c r="E734" s="39" t="s">
        <v>1219</v>
      </c>
      <c r="F734" s="39"/>
      <c r="G734" s="39"/>
      <c r="H734" s="39"/>
      <c r="I734" s="39"/>
      <c r="J734" s="39"/>
      <c r="K734" s="37" t="s">
        <v>26</v>
      </c>
      <c r="L734" s="47">
        <v>2.2</v>
      </c>
      <c r="M734" s="35"/>
      <c r="N734" s="42">
        <v>0.28</v>
      </c>
      <c r="O734" s="16"/>
    </row>
    <row r="735" ht="30" customHeight="1" spans="1:15">
      <c r="A735" s="20">
        <v>7</v>
      </c>
      <c r="B735" s="19" t="s">
        <v>1220</v>
      </c>
      <c r="C735" s="19"/>
      <c r="D735" s="21"/>
      <c r="E735" s="39" t="s">
        <v>1221</v>
      </c>
      <c r="F735" s="39"/>
      <c r="G735" s="39"/>
      <c r="H735" s="39"/>
      <c r="I735" s="39"/>
      <c r="J735" s="39"/>
      <c r="K735" s="37" t="s">
        <v>26</v>
      </c>
      <c r="L735" s="47">
        <v>1.2</v>
      </c>
      <c r="M735" s="35"/>
      <c r="N735" s="42">
        <v>0.15</v>
      </c>
      <c r="O735" s="16"/>
    </row>
    <row r="736" ht="30" customHeight="1" spans="1:15">
      <c r="A736" s="20">
        <v>8</v>
      </c>
      <c r="B736" s="19" t="s">
        <v>1222</v>
      </c>
      <c r="C736" s="19"/>
      <c r="D736" s="21"/>
      <c r="E736" s="39" t="s">
        <v>1223</v>
      </c>
      <c r="F736" s="39"/>
      <c r="G736" s="39"/>
      <c r="H736" s="39"/>
      <c r="I736" s="39"/>
      <c r="J736" s="39"/>
      <c r="K736" s="37" t="s">
        <v>26</v>
      </c>
      <c r="L736" s="47">
        <v>4</v>
      </c>
      <c r="M736" s="35"/>
      <c r="N736" s="42">
        <v>0.51</v>
      </c>
      <c r="O736" s="16"/>
    </row>
    <row r="737" ht="30" customHeight="1" spans="1:15">
      <c r="A737" s="20">
        <v>9</v>
      </c>
      <c r="B737" s="19" t="s">
        <v>1224</v>
      </c>
      <c r="C737" s="19"/>
      <c r="D737" s="21"/>
      <c r="E737" s="39" t="s">
        <v>1225</v>
      </c>
      <c r="F737" s="39"/>
      <c r="G737" s="39"/>
      <c r="H737" s="39"/>
      <c r="I737" s="39"/>
      <c r="J737" s="39"/>
      <c r="K737" s="37" t="s">
        <v>26</v>
      </c>
      <c r="L737" s="47">
        <v>0.34</v>
      </c>
      <c r="M737" s="35"/>
      <c r="N737" s="42">
        <v>0.2</v>
      </c>
      <c r="O737" s="16"/>
    </row>
    <row r="738" ht="30" customHeight="1" spans="1:15">
      <c r="A738" s="20">
        <v>10</v>
      </c>
      <c r="B738" s="19" t="s">
        <v>1226</v>
      </c>
      <c r="C738" s="19"/>
      <c r="D738" s="21"/>
      <c r="E738" s="19" t="s">
        <v>1227</v>
      </c>
      <c r="F738" s="19"/>
      <c r="G738" s="19"/>
      <c r="H738" s="19"/>
      <c r="I738" s="19"/>
      <c r="J738" s="19"/>
      <c r="K738" s="21" t="s">
        <v>26</v>
      </c>
      <c r="L738" s="42">
        <v>2.35</v>
      </c>
      <c r="M738" s="35"/>
      <c r="N738" s="42">
        <v>2.35</v>
      </c>
      <c r="O738" s="16"/>
    </row>
    <row r="739" ht="30" customHeight="1" spans="1:15">
      <c r="A739" s="20">
        <v>11</v>
      </c>
      <c r="B739" s="19" t="s">
        <v>1228</v>
      </c>
      <c r="C739" s="19"/>
      <c r="D739" s="21"/>
      <c r="E739" s="19" t="s">
        <v>1229</v>
      </c>
      <c r="F739" s="19"/>
      <c r="G739" s="19"/>
      <c r="H739" s="19"/>
      <c r="I739" s="19"/>
      <c r="J739" s="19"/>
      <c r="K739" s="21" t="s">
        <v>26</v>
      </c>
      <c r="L739" s="42">
        <v>4.5</v>
      </c>
      <c r="M739" s="35"/>
      <c r="N739" s="42">
        <v>4.5</v>
      </c>
      <c r="O739" s="16"/>
    </row>
    <row r="740" ht="30" customHeight="1" spans="1:15">
      <c r="A740" s="20">
        <v>12</v>
      </c>
      <c r="B740" s="19" t="s">
        <v>1230</v>
      </c>
      <c r="C740" s="19"/>
      <c r="D740" s="21"/>
      <c r="E740" s="19" t="s">
        <v>1231</v>
      </c>
      <c r="F740" s="19"/>
      <c r="G740" s="19"/>
      <c r="H740" s="19"/>
      <c r="I740" s="19"/>
      <c r="J740" s="19"/>
      <c r="K740" s="21" t="s">
        <v>26</v>
      </c>
      <c r="L740" s="42">
        <v>0.66</v>
      </c>
      <c r="M740" s="35"/>
      <c r="N740" s="42">
        <v>0.66</v>
      </c>
      <c r="O740" s="16"/>
    </row>
    <row r="741" ht="30" customHeight="1" spans="1:15">
      <c r="A741" s="20">
        <v>13</v>
      </c>
      <c r="B741" s="19" t="s">
        <v>1232</v>
      </c>
      <c r="C741" s="19"/>
      <c r="D741" s="21"/>
      <c r="E741" s="19" t="s">
        <v>1233</v>
      </c>
      <c r="F741" s="19"/>
      <c r="G741" s="19"/>
      <c r="H741" s="19"/>
      <c r="I741" s="19"/>
      <c r="J741" s="19"/>
      <c r="K741" s="21" t="s">
        <v>26</v>
      </c>
      <c r="L741" s="42">
        <v>0.6</v>
      </c>
      <c r="M741" s="35"/>
      <c r="N741" s="42">
        <v>0.6</v>
      </c>
      <c r="O741" s="16"/>
    </row>
    <row r="742" ht="30" customHeight="1" spans="1:15">
      <c r="A742" s="20">
        <v>14</v>
      </c>
      <c r="B742" s="19" t="s">
        <v>1234</v>
      </c>
      <c r="C742" s="19"/>
      <c r="D742" s="21"/>
      <c r="E742" s="39" t="s">
        <v>1235</v>
      </c>
      <c r="F742" s="39"/>
      <c r="G742" s="39"/>
      <c r="H742" s="39"/>
      <c r="I742" s="39"/>
      <c r="J742" s="39"/>
      <c r="K742" s="37" t="s">
        <v>964</v>
      </c>
      <c r="L742" s="47">
        <v>2.6</v>
      </c>
      <c r="M742" s="35"/>
      <c r="N742" s="42">
        <v>0.33</v>
      </c>
      <c r="O742" s="16"/>
    </row>
    <row r="743" ht="30" customHeight="1" spans="1:15">
      <c r="A743" s="20">
        <v>15</v>
      </c>
      <c r="B743" s="19" t="s">
        <v>1236</v>
      </c>
      <c r="C743" s="19"/>
      <c r="D743" s="21"/>
      <c r="E743" s="39" t="s">
        <v>1237</v>
      </c>
      <c r="F743" s="39"/>
      <c r="G743" s="39"/>
      <c r="H743" s="39"/>
      <c r="I743" s="39"/>
      <c r="J743" s="39"/>
      <c r="K743" s="37" t="s">
        <v>155</v>
      </c>
      <c r="L743" s="47">
        <v>2.8</v>
      </c>
      <c r="M743" s="35"/>
      <c r="N743" s="42">
        <v>0.36</v>
      </c>
      <c r="O743" s="16"/>
    </row>
    <row r="744" ht="30" customHeight="1" spans="1:15">
      <c r="A744" s="20">
        <v>16</v>
      </c>
      <c r="B744" s="19" t="s">
        <v>1238</v>
      </c>
      <c r="C744" s="19"/>
      <c r="D744" s="21"/>
      <c r="E744" s="39" t="s">
        <v>1239</v>
      </c>
      <c r="F744" s="39"/>
      <c r="G744" s="39"/>
      <c r="H744" s="39"/>
      <c r="I744" s="39"/>
      <c r="J744" s="39"/>
      <c r="K744" s="37" t="s">
        <v>155</v>
      </c>
      <c r="L744" s="47">
        <v>2.8</v>
      </c>
      <c r="M744" s="35"/>
      <c r="N744" s="42">
        <v>0.36</v>
      </c>
      <c r="O744" s="16"/>
    </row>
    <row r="745" ht="30" customHeight="1" spans="1:15">
      <c r="A745" s="20">
        <v>17</v>
      </c>
      <c r="B745" s="19" t="s">
        <v>1240</v>
      </c>
      <c r="C745" s="19"/>
      <c r="D745" s="21"/>
      <c r="E745" s="39" t="s">
        <v>1241</v>
      </c>
      <c r="F745" s="39"/>
      <c r="G745" s="39"/>
      <c r="H745" s="39"/>
      <c r="I745" s="39"/>
      <c r="J745" s="39"/>
      <c r="K745" s="37" t="s">
        <v>155</v>
      </c>
      <c r="L745" s="47">
        <v>3.53</v>
      </c>
      <c r="M745" s="35"/>
      <c r="N745" s="42">
        <v>0.45</v>
      </c>
      <c r="O745" s="16"/>
    </row>
    <row r="746" ht="42" customHeight="1" spans="1:15">
      <c r="A746" s="20">
        <v>18</v>
      </c>
      <c r="B746" s="19" t="s">
        <v>1242</v>
      </c>
      <c r="C746" s="19"/>
      <c r="D746" s="21"/>
      <c r="E746" s="39" t="s">
        <v>1243</v>
      </c>
      <c r="F746" s="39"/>
      <c r="G746" s="39"/>
      <c r="H746" s="39"/>
      <c r="I746" s="39"/>
      <c r="J746" s="39"/>
      <c r="K746" s="37" t="s">
        <v>147</v>
      </c>
      <c r="L746" s="47">
        <v>3.27</v>
      </c>
      <c r="M746" s="35"/>
      <c r="N746" s="42">
        <v>0.42</v>
      </c>
      <c r="O746" s="16"/>
    </row>
    <row r="747" ht="30" customHeight="1" spans="1:15">
      <c r="A747" s="20">
        <v>19</v>
      </c>
      <c r="B747" s="19" t="s">
        <v>1244</v>
      </c>
      <c r="C747" s="19"/>
      <c r="D747" s="21"/>
      <c r="E747" s="39" t="s">
        <v>1245</v>
      </c>
      <c r="F747" s="39"/>
      <c r="G747" s="39"/>
      <c r="H747" s="39"/>
      <c r="I747" s="39"/>
      <c r="J747" s="39"/>
      <c r="K747" s="37" t="s">
        <v>147</v>
      </c>
      <c r="L747" s="47">
        <v>0.6</v>
      </c>
      <c r="M747" s="35"/>
      <c r="N747" s="42">
        <v>0.08</v>
      </c>
      <c r="O747" s="16"/>
    </row>
    <row r="748" ht="30" customHeight="1" spans="1:15">
      <c r="A748" s="20">
        <v>20</v>
      </c>
      <c r="B748" s="19" t="s">
        <v>1246</v>
      </c>
      <c r="C748" s="19"/>
      <c r="D748" s="21"/>
      <c r="E748" s="39" t="s">
        <v>1247</v>
      </c>
      <c r="F748" s="39"/>
      <c r="G748" s="39"/>
      <c r="H748" s="39"/>
      <c r="I748" s="39"/>
      <c r="J748" s="39"/>
      <c r="K748" s="37" t="s">
        <v>147</v>
      </c>
      <c r="L748" s="47">
        <v>1.9</v>
      </c>
      <c r="M748" s="35"/>
      <c r="N748" s="42">
        <v>0.24</v>
      </c>
      <c r="O748" s="16"/>
    </row>
    <row r="749" ht="30" customHeight="1" spans="1:15">
      <c r="A749" s="20">
        <v>21</v>
      </c>
      <c r="B749" s="19" t="s">
        <v>1248</v>
      </c>
      <c r="C749" s="19"/>
      <c r="D749" s="21"/>
      <c r="E749" s="39" t="s">
        <v>1249</v>
      </c>
      <c r="F749" s="39"/>
      <c r="G749" s="39"/>
      <c r="H749" s="39"/>
      <c r="I749" s="39"/>
      <c r="J749" s="39"/>
      <c r="K749" s="37" t="s">
        <v>155</v>
      </c>
      <c r="L749" s="47">
        <v>3.1</v>
      </c>
      <c r="M749" s="35"/>
      <c r="N749" s="42">
        <v>0.39</v>
      </c>
      <c r="O749" s="16"/>
    </row>
    <row r="750" ht="30" customHeight="1" spans="1:15">
      <c r="A750" s="20">
        <v>22</v>
      </c>
      <c r="B750" s="19" t="s">
        <v>1250</v>
      </c>
      <c r="C750" s="19"/>
      <c r="D750" s="21"/>
      <c r="E750" s="39" t="s">
        <v>1251</v>
      </c>
      <c r="F750" s="39"/>
      <c r="G750" s="39"/>
      <c r="H750" s="39"/>
      <c r="I750" s="39"/>
      <c r="J750" s="39"/>
      <c r="K750" s="37" t="s">
        <v>155</v>
      </c>
      <c r="L750" s="47">
        <v>2.9</v>
      </c>
      <c r="M750" s="35"/>
      <c r="N750" s="42">
        <v>0.37</v>
      </c>
      <c r="O750" s="16"/>
    </row>
    <row r="751" ht="30" customHeight="1" spans="1:15">
      <c r="A751" s="11" t="s">
        <v>1252</v>
      </c>
      <c r="B751" s="12"/>
      <c r="C751" s="11"/>
      <c r="D751" s="15">
        <f>D752+D754+D773+D804</f>
        <v>91</v>
      </c>
      <c r="E751" s="16"/>
      <c r="F751" s="16"/>
      <c r="G751" s="16"/>
      <c r="H751" s="16"/>
      <c r="I751" s="16"/>
      <c r="J751" s="16"/>
      <c r="K751" s="15"/>
      <c r="L751" s="34">
        <f t="shared" ref="L751:N751" si="89">L752+L754+L773+L804</f>
        <v>882.19</v>
      </c>
      <c r="M751" s="34">
        <f t="shared" si="89"/>
        <v>75.6</v>
      </c>
      <c r="N751" s="34">
        <f t="shared" si="89"/>
        <v>569.54</v>
      </c>
      <c r="O751" s="16"/>
    </row>
    <row r="752" ht="30" customHeight="1" spans="1:15">
      <c r="A752" s="11" t="s">
        <v>13</v>
      </c>
      <c r="B752" s="11" t="s">
        <v>14</v>
      </c>
      <c r="C752" s="11"/>
      <c r="D752" s="15">
        <v>1</v>
      </c>
      <c r="E752" s="16"/>
      <c r="F752" s="16"/>
      <c r="G752" s="16"/>
      <c r="H752" s="16"/>
      <c r="I752" s="16"/>
      <c r="J752" s="16"/>
      <c r="K752" s="15"/>
      <c r="L752" s="34">
        <f t="shared" ref="L752:N752" si="90">L753</f>
        <v>17.05</v>
      </c>
      <c r="M752" s="34">
        <f t="shared" si="90"/>
        <v>13.5</v>
      </c>
      <c r="N752" s="34">
        <f t="shared" si="90"/>
        <v>10</v>
      </c>
      <c r="O752" s="16"/>
    </row>
    <row r="753" ht="30" customHeight="1" spans="1:15">
      <c r="A753" s="20">
        <v>1</v>
      </c>
      <c r="B753" s="19" t="s">
        <v>1253</v>
      </c>
      <c r="C753" s="15"/>
      <c r="D753" s="21"/>
      <c r="E753" s="19" t="s">
        <v>1254</v>
      </c>
      <c r="F753" s="16"/>
      <c r="G753" s="16"/>
      <c r="H753" s="16"/>
      <c r="I753" s="16"/>
      <c r="J753" s="16"/>
      <c r="K753" s="21" t="s">
        <v>26</v>
      </c>
      <c r="L753" s="34">
        <v>17.05</v>
      </c>
      <c r="M753" s="34">
        <v>13.5</v>
      </c>
      <c r="N753" s="34">
        <v>10</v>
      </c>
      <c r="O753" s="16"/>
    </row>
    <row r="754" ht="30" customHeight="1" spans="1:15">
      <c r="A754" s="11" t="s">
        <v>15</v>
      </c>
      <c r="B754" s="11" t="s">
        <v>16</v>
      </c>
      <c r="C754" s="17"/>
      <c r="D754" s="15">
        <v>18</v>
      </c>
      <c r="E754" s="16"/>
      <c r="F754" s="16"/>
      <c r="G754" s="16"/>
      <c r="H754" s="16"/>
      <c r="I754" s="16"/>
      <c r="J754" s="16"/>
      <c r="K754" s="15"/>
      <c r="L754" s="34">
        <f t="shared" ref="L754:N754" si="91">SUM(L755:L772)</f>
        <v>358</v>
      </c>
      <c r="M754" s="34">
        <f t="shared" si="91"/>
        <v>62.1</v>
      </c>
      <c r="N754" s="34">
        <f t="shared" si="91"/>
        <v>190.2</v>
      </c>
      <c r="O754" s="16"/>
    </row>
    <row r="755" ht="30" customHeight="1" spans="1:15">
      <c r="A755" s="20">
        <v>1</v>
      </c>
      <c r="B755" s="19" t="s">
        <v>1255</v>
      </c>
      <c r="C755" s="21"/>
      <c r="D755" s="21"/>
      <c r="E755" s="19" t="s">
        <v>1256</v>
      </c>
      <c r="F755" s="16"/>
      <c r="G755" s="16"/>
      <c r="H755" s="16"/>
      <c r="I755" s="16"/>
      <c r="J755" s="16"/>
      <c r="K755" s="21" t="s">
        <v>50</v>
      </c>
      <c r="L755" s="34">
        <v>1.5</v>
      </c>
      <c r="M755" s="35"/>
      <c r="N755" s="34">
        <v>1.5</v>
      </c>
      <c r="O755" s="16"/>
    </row>
    <row r="756" ht="30" customHeight="1" spans="1:15">
      <c r="A756" s="20">
        <v>2</v>
      </c>
      <c r="B756" s="19" t="s">
        <v>1257</v>
      </c>
      <c r="C756" s="15"/>
      <c r="D756" s="21"/>
      <c r="E756" s="19" t="s">
        <v>1258</v>
      </c>
      <c r="F756" s="16"/>
      <c r="G756" s="16"/>
      <c r="H756" s="16"/>
      <c r="I756" s="16"/>
      <c r="J756" s="16"/>
      <c r="K756" s="21" t="s">
        <v>26</v>
      </c>
      <c r="L756" s="34">
        <v>85</v>
      </c>
      <c r="M756" s="34">
        <v>29.8</v>
      </c>
      <c r="N756" s="34">
        <v>50</v>
      </c>
      <c r="O756" s="16"/>
    </row>
    <row r="757" ht="48" customHeight="1" spans="1:15">
      <c r="A757" s="20">
        <v>3</v>
      </c>
      <c r="B757" s="19" t="s">
        <v>1259</v>
      </c>
      <c r="C757" s="21"/>
      <c r="D757" s="21"/>
      <c r="E757" s="19" t="s">
        <v>1260</v>
      </c>
      <c r="F757" s="16"/>
      <c r="G757" s="16"/>
      <c r="H757" s="16"/>
      <c r="I757" s="16"/>
      <c r="J757" s="16"/>
      <c r="K757" s="21" t="s">
        <v>914</v>
      </c>
      <c r="L757" s="34">
        <v>100</v>
      </c>
      <c r="M757" s="35"/>
      <c r="N757" s="34">
        <v>50</v>
      </c>
      <c r="O757" s="16"/>
    </row>
    <row r="758" ht="30" customHeight="1" spans="1:15">
      <c r="A758" s="20">
        <v>4</v>
      </c>
      <c r="B758" s="19" t="s">
        <v>1261</v>
      </c>
      <c r="C758" s="15"/>
      <c r="D758" s="21"/>
      <c r="E758" s="19" t="s">
        <v>1262</v>
      </c>
      <c r="F758" s="19"/>
      <c r="G758" s="19"/>
      <c r="H758" s="19"/>
      <c r="I758" s="19"/>
      <c r="J758" s="19"/>
      <c r="K758" s="21" t="s">
        <v>26</v>
      </c>
      <c r="L758" s="34">
        <v>85</v>
      </c>
      <c r="M758" s="34">
        <v>32</v>
      </c>
      <c r="N758" s="34">
        <v>53</v>
      </c>
      <c r="O758" s="16"/>
    </row>
    <row r="759" ht="30" customHeight="1" spans="1:15">
      <c r="A759" s="20">
        <v>5</v>
      </c>
      <c r="B759" s="19" t="s">
        <v>1263</v>
      </c>
      <c r="C759" s="15"/>
      <c r="D759" s="21"/>
      <c r="E759" s="19" t="s">
        <v>1264</v>
      </c>
      <c r="F759" s="16"/>
      <c r="G759" s="16"/>
      <c r="H759" s="16"/>
      <c r="I759" s="16"/>
      <c r="J759" s="16"/>
      <c r="K759" s="21" t="s">
        <v>270</v>
      </c>
      <c r="L759" s="34">
        <v>0.5</v>
      </c>
      <c r="M759" s="35"/>
      <c r="N759" s="34">
        <v>0.5</v>
      </c>
      <c r="O759" s="16"/>
    </row>
    <row r="760" ht="30" customHeight="1" spans="1:15">
      <c r="A760" s="20">
        <v>6</v>
      </c>
      <c r="B760" s="19" t="s">
        <v>1265</v>
      </c>
      <c r="C760" s="21"/>
      <c r="D760" s="21"/>
      <c r="E760" s="19" t="s">
        <v>1266</v>
      </c>
      <c r="F760" s="16"/>
      <c r="G760" s="16"/>
      <c r="H760" s="16"/>
      <c r="I760" s="16"/>
      <c r="J760" s="16"/>
      <c r="K760" s="21" t="s">
        <v>270</v>
      </c>
      <c r="L760" s="34">
        <v>1</v>
      </c>
      <c r="M760" s="34">
        <v>0.3</v>
      </c>
      <c r="N760" s="34">
        <v>1</v>
      </c>
      <c r="O760" s="16"/>
    </row>
    <row r="761" ht="30" customHeight="1" spans="1:15">
      <c r="A761" s="20">
        <v>7</v>
      </c>
      <c r="B761" s="19" t="s">
        <v>1267</v>
      </c>
      <c r="C761" s="15"/>
      <c r="D761" s="21"/>
      <c r="E761" s="19" t="s">
        <v>1268</v>
      </c>
      <c r="F761" s="16"/>
      <c r="G761" s="16"/>
      <c r="H761" s="16"/>
      <c r="I761" s="16"/>
      <c r="J761" s="16"/>
      <c r="K761" s="21" t="s">
        <v>270</v>
      </c>
      <c r="L761" s="34">
        <v>2</v>
      </c>
      <c r="M761" s="35"/>
      <c r="N761" s="34">
        <v>2</v>
      </c>
      <c r="O761" s="16"/>
    </row>
    <row r="762" ht="45" customHeight="1" spans="1:15">
      <c r="A762" s="20">
        <v>8</v>
      </c>
      <c r="B762" s="19" t="s">
        <v>1269</v>
      </c>
      <c r="C762" s="21"/>
      <c r="D762" s="21"/>
      <c r="E762" s="19" t="s">
        <v>1270</v>
      </c>
      <c r="F762" s="19"/>
      <c r="G762" s="19"/>
      <c r="H762" s="19"/>
      <c r="I762" s="19"/>
      <c r="J762" s="19"/>
      <c r="K762" s="21" t="s">
        <v>270</v>
      </c>
      <c r="L762" s="34">
        <v>1.5</v>
      </c>
      <c r="M762" s="35"/>
      <c r="N762" s="34">
        <v>1.5</v>
      </c>
      <c r="O762" s="16"/>
    </row>
    <row r="763" ht="30" customHeight="1" spans="1:15">
      <c r="A763" s="20">
        <v>9</v>
      </c>
      <c r="B763" s="19" t="s">
        <v>1271</v>
      </c>
      <c r="C763" s="21"/>
      <c r="D763" s="21"/>
      <c r="E763" s="19" t="s">
        <v>1272</v>
      </c>
      <c r="F763" s="19"/>
      <c r="G763" s="19"/>
      <c r="H763" s="19"/>
      <c r="I763" s="19"/>
      <c r="J763" s="19"/>
      <c r="K763" s="21" t="s">
        <v>223</v>
      </c>
      <c r="L763" s="34">
        <v>13</v>
      </c>
      <c r="M763" s="35"/>
      <c r="N763" s="34">
        <v>13</v>
      </c>
      <c r="O763" s="16"/>
    </row>
    <row r="764" ht="30" customHeight="1" spans="1:15">
      <c r="A764" s="20">
        <v>10</v>
      </c>
      <c r="B764" s="19" t="s">
        <v>1273</v>
      </c>
      <c r="C764" s="21"/>
      <c r="D764" s="21"/>
      <c r="E764" s="19" t="s">
        <v>1274</v>
      </c>
      <c r="F764" s="16"/>
      <c r="G764" s="16"/>
      <c r="H764" s="16"/>
      <c r="I764" s="16"/>
      <c r="J764" s="16"/>
      <c r="K764" s="21" t="s">
        <v>270</v>
      </c>
      <c r="L764" s="34">
        <v>2.5</v>
      </c>
      <c r="M764" s="35"/>
      <c r="N764" s="34">
        <v>1</v>
      </c>
      <c r="O764" s="16"/>
    </row>
    <row r="765" ht="30" customHeight="1" spans="1:15">
      <c r="A765" s="20">
        <v>11</v>
      </c>
      <c r="B765" s="19" t="s">
        <v>1275</v>
      </c>
      <c r="C765" s="21"/>
      <c r="D765" s="21"/>
      <c r="E765" s="19" t="s">
        <v>1276</v>
      </c>
      <c r="F765" s="16"/>
      <c r="G765" s="16"/>
      <c r="H765" s="16"/>
      <c r="I765" s="16"/>
      <c r="J765" s="16"/>
      <c r="K765" s="21" t="s">
        <v>223</v>
      </c>
      <c r="L765" s="34">
        <v>1.2</v>
      </c>
      <c r="M765" s="35"/>
      <c r="N765" s="34">
        <v>1.2</v>
      </c>
      <c r="O765" s="16"/>
    </row>
    <row r="766" ht="30" customHeight="1" spans="1:15">
      <c r="A766" s="20">
        <v>12</v>
      </c>
      <c r="B766" s="19" t="s">
        <v>1277</v>
      </c>
      <c r="C766" s="15"/>
      <c r="D766" s="21"/>
      <c r="E766" s="19" t="s">
        <v>1278</v>
      </c>
      <c r="F766" s="19"/>
      <c r="G766" s="19"/>
      <c r="H766" s="19"/>
      <c r="I766" s="19"/>
      <c r="J766" s="19"/>
      <c r="K766" s="21" t="s">
        <v>270</v>
      </c>
      <c r="L766" s="34">
        <v>1</v>
      </c>
      <c r="M766" s="35"/>
      <c r="N766" s="34">
        <v>0.5</v>
      </c>
      <c r="O766" s="16"/>
    </row>
    <row r="767" ht="30" customHeight="1" spans="1:15">
      <c r="A767" s="20">
        <v>13</v>
      </c>
      <c r="B767" s="19" t="s">
        <v>1279</v>
      </c>
      <c r="C767" s="21"/>
      <c r="D767" s="21"/>
      <c r="E767" s="19" t="s">
        <v>1280</v>
      </c>
      <c r="F767" s="16"/>
      <c r="G767" s="16"/>
      <c r="H767" s="16"/>
      <c r="I767" s="16"/>
      <c r="J767" s="16"/>
      <c r="K767" s="21" t="s">
        <v>270</v>
      </c>
      <c r="L767" s="34">
        <v>20</v>
      </c>
      <c r="M767" s="35"/>
      <c r="N767" s="34">
        <v>10</v>
      </c>
      <c r="O767" s="16"/>
    </row>
    <row r="768" ht="45" customHeight="1" spans="1:15">
      <c r="A768" s="20">
        <v>14</v>
      </c>
      <c r="B768" s="19" t="s">
        <v>1281</v>
      </c>
      <c r="C768" s="21"/>
      <c r="D768" s="21"/>
      <c r="E768" s="19" t="s">
        <v>1282</v>
      </c>
      <c r="F768" s="16"/>
      <c r="G768" s="16"/>
      <c r="H768" s="16"/>
      <c r="I768" s="16"/>
      <c r="J768" s="16"/>
      <c r="K768" s="21" t="s">
        <v>270</v>
      </c>
      <c r="L768" s="34">
        <v>4.8</v>
      </c>
      <c r="M768" s="35"/>
      <c r="N768" s="34">
        <v>1</v>
      </c>
      <c r="O768" s="16"/>
    </row>
    <row r="769" ht="30" customHeight="1" spans="1:15">
      <c r="A769" s="20">
        <v>15</v>
      </c>
      <c r="B769" s="19" t="s">
        <v>1283</v>
      </c>
      <c r="C769" s="21"/>
      <c r="D769" s="21"/>
      <c r="E769" s="19" t="s">
        <v>1284</v>
      </c>
      <c r="F769" s="16"/>
      <c r="G769" s="16"/>
      <c r="H769" s="16"/>
      <c r="I769" s="16"/>
      <c r="J769" s="16"/>
      <c r="K769" s="21" t="s">
        <v>270</v>
      </c>
      <c r="L769" s="34">
        <v>11</v>
      </c>
      <c r="M769" s="35"/>
      <c r="N769" s="34">
        <v>1</v>
      </c>
      <c r="O769" s="16"/>
    </row>
    <row r="770" ht="30" customHeight="1" spans="1:15">
      <c r="A770" s="20">
        <v>16</v>
      </c>
      <c r="B770" s="19" t="s">
        <v>1285</v>
      </c>
      <c r="C770" s="21"/>
      <c r="D770" s="21"/>
      <c r="E770" s="19" t="s">
        <v>1286</v>
      </c>
      <c r="F770" s="16"/>
      <c r="G770" s="16"/>
      <c r="H770" s="16"/>
      <c r="I770" s="16"/>
      <c r="J770" s="16"/>
      <c r="K770" s="21" t="s">
        <v>270</v>
      </c>
      <c r="L770" s="34">
        <v>10</v>
      </c>
      <c r="M770" s="35"/>
      <c r="N770" s="34">
        <v>1</v>
      </c>
      <c r="O770" s="16"/>
    </row>
    <row r="771" ht="30" customHeight="1" spans="1:15">
      <c r="A771" s="20">
        <v>17</v>
      </c>
      <c r="B771" s="19" t="s">
        <v>1287</v>
      </c>
      <c r="C771" s="21"/>
      <c r="D771" s="21"/>
      <c r="E771" s="19" t="s">
        <v>1288</v>
      </c>
      <c r="F771" s="16"/>
      <c r="G771" s="16"/>
      <c r="H771" s="16"/>
      <c r="I771" s="16"/>
      <c r="J771" s="16"/>
      <c r="K771" s="21" t="s">
        <v>270</v>
      </c>
      <c r="L771" s="34">
        <v>10</v>
      </c>
      <c r="M771" s="35"/>
      <c r="N771" s="34">
        <v>1</v>
      </c>
      <c r="O771" s="16"/>
    </row>
    <row r="772" ht="30" customHeight="1" spans="1:15">
      <c r="A772" s="20">
        <v>18</v>
      </c>
      <c r="B772" s="19" t="s">
        <v>1289</v>
      </c>
      <c r="C772" s="21"/>
      <c r="D772" s="21"/>
      <c r="E772" s="19" t="s">
        <v>1290</v>
      </c>
      <c r="F772" s="16"/>
      <c r="G772" s="16"/>
      <c r="H772" s="16"/>
      <c r="I772" s="16"/>
      <c r="J772" s="16"/>
      <c r="K772" s="21" t="s">
        <v>270</v>
      </c>
      <c r="L772" s="34">
        <v>8</v>
      </c>
      <c r="M772" s="35"/>
      <c r="N772" s="34">
        <v>1</v>
      </c>
      <c r="O772" s="16"/>
    </row>
    <row r="773" ht="30" customHeight="1" spans="1:15">
      <c r="A773" s="11" t="s">
        <v>17</v>
      </c>
      <c r="B773" s="11" t="s">
        <v>18</v>
      </c>
      <c r="C773" s="17"/>
      <c r="D773" s="15">
        <v>30</v>
      </c>
      <c r="E773" s="16"/>
      <c r="F773" s="16"/>
      <c r="G773" s="16"/>
      <c r="H773" s="16"/>
      <c r="I773" s="16"/>
      <c r="J773" s="16"/>
      <c r="K773" s="15"/>
      <c r="L773" s="34">
        <f t="shared" ref="L773:N773" si="92">SUM(L774:L803)</f>
        <v>222.2</v>
      </c>
      <c r="M773" s="34">
        <f t="shared" si="92"/>
        <v>0</v>
      </c>
      <c r="N773" s="34">
        <f t="shared" si="92"/>
        <v>139.4</v>
      </c>
      <c r="O773" s="16"/>
    </row>
    <row r="774" ht="30" customHeight="1" spans="1:15">
      <c r="A774" s="20">
        <v>1</v>
      </c>
      <c r="B774" s="19" t="s">
        <v>1291</v>
      </c>
      <c r="C774" s="21"/>
      <c r="D774" s="21"/>
      <c r="E774" s="19" t="s">
        <v>1292</v>
      </c>
      <c r="F774" s="16"/>
      <c r="G774" s="16"/>
      <c r="H774" s="16"/>
      <c r="I774" s="16"/>
      <c r="J774" s="16"/>
      <c r="K774" s="21" t="s">
        <v>270</v>
      </c>
      <c r="L774" s="34">
        <v>5</v>
      </c>
      <c r="M774" s="35"/>
      <c r="N774" s="34">
        <v>5</v>
      </c>
      <c r="O774" s="16"/>
    </row>
    <row r="775" ht="45" customHeight="1" spans="1:15">
      <c r="A775" s="20">
        <v>2</v>
      </c>
      <c r="B775" s="19" t="s">
        <v>1293</v>
      </c>
      <c r="C775" s="21"/>
      <c r="D775" s="21"/>
      <c r="E775" s="19" t="s">
        <v>1294</v>
      </c>
      <c r="F775" s="16"/>
      <c r="G775" s="16"/>
      <c r="H775" s="16"/>
      <c r="I775" s="16"/>
      <c r="J775" s="16"/>
      <c r="K775" s="21" t="s">
        <v>26</v>
      </c>
      <c r="L775" s="34">
        <v>57</v>
      </c>
      <c r="M775" s="35"/>
      <c r="N775" s="34">
        <v>57</v>
      </c>
      <c r="O775" s="16"/>
    </row>
    <row r="776" ht="30" customHeight="1" spans="1:15">
      <c r="A776" s="20">
        <v>3</v>
      </c>
      <c r="B776" s="19" t="s">
        <v>1295</v>
      </c>
      <c r="C776" s="21"/>
      <c r="D776" s="21"/>
      <c r="E776" s="19" t="s">
        <v>1296</v>
      </c>
      <c r="F776" s="16"/>
      <c r="G776" s="16"/>
      <c r="H776" s="16"/>
      <c r="I776" s="16"/>
      <c r="J776" s="16"/>
      <c r="K776" s="21" t="s">
        <v>26</v>
      </c>
      <c r="L776" s="34">
        <v>0.6</v>
      </c>
      <c r="M776" s="35"/>
      <c r="N776" s="34">
        <v>0.6</v>
      </c>
      <c r="O776" s="16"/>
    </row>
    <row r="777" ht="44" customHeight="1" spans="1:15">
      <c r="A777" s="20">
        <v>4</v>
      </c>
      <c r="B777" s="19" t="s">
        <v>1297</v>
      </c>
      <c r="C777" s="15"/>
      <c r="D777" s="21"/>
      <c r="E777" s="19" t="s">
        <v>1298</v>
      </c>
      <c r="F777" s="16"/>
      <c r="G777" s="16"/>
      <c r="H777" s="16"/>
      <c r="I777" s="16"/>
      <c r="J777" s="16"/>
      <c r="K777" s="21" t="s">
        <v>26</v>
      </c>
      <c r="L777" s="34">
        <v>10</v>
      </c>
      <c r="M777" s="35"/>
      <c r="N777" s="34">
        <v>5</v>
      </c>
      <c r="O777" s="16"/>
    </row>
    <row r="778" ht="30" customHeight="1" spans="1:15">
      <c r="A778" s="20">
        <v>5</v>
      </c>
      <c r="B778" s="19" t="s">
        <v>1299</v>
      </c>
      <c r="C778" s="21"/>
      <c r="D778" s="21"/>
      <c r="E778" s="19" t="s">
        <v>1300</v>
      </c>
      <c r="F778" s="16"/>
      <c r="G778" s="16"/>
      <c r="H778" s="16"/>
      <c r="I778" s="16"/>
      <c r="J778" s="16"/>
      <c r="K778" s="21" t="s">
        <v>270</v>
      </c>
      <c r="L778" s="34">
        <v>2.5</v>
      </c>
      <c r="M778" s="35"/>
      <c r="N778" s="34">
        <v>1</v>
      </c>
      <c r="O778" s="16"/>
    </row>
    <row r="779" ht="30" customHeight="1" spans="1:15">
      <c r="A779" s="20">
        <v>6</v>
      </c>
      <c r="B779" s="19" t="s">
        <v>1301</v>
      </c>
      <c r="C779" s="21"/>
      <c r="D779" s="21"/>
      <c r="E779" s="19" t="s">
        <v>1302</v>
      </c>
      <c r="F779" s="19"/>
      <c r="G779" s="19"/>
      <c r="H779" s="19"/>
      <c r="I779" s="19"/>
      <c r="J779" s="19"/>
      <c r="K779" s="21" t="s">
        <v>270</v>
      </c>
      <c r="L779" s="34">
        <v>4.9</v>
      </c>
      <c r="M779" s="35"/>
      <c r="N779" s="34">
        <v>1.9</v>
      </c>
      <c r="O779" s="16"/>
    </row>
    <row r="780" ht="30" customHeight="1" spans="1:15">
      <c r="A780" s="20">
        <v>7</v>
      </c>
      <c r="B780" s="19" t="s">
        <v>1303</v>
      </c>
      <c r="C780" s="21"/>
      <c r="D780" s="21"/>
      <c r="E780" s="19" t="s">
        <v>1304</v>
      </c>
      <c r="F780" s="16"/>
      <c r="G780" s="16"/>
      <c r="H780" s="16"/>
      <c r="I780" s="16"/>
      <c r="J780" s="16"/>
      <c r="K780" s="21" t="s">
        <v>270</v>
      </c>
      <c r="L780" s="34">
        <v>3.8</v>
      </c>
      <c r="M780" s="35"/>
      <c r="N780" s="34">
        <v>3.8</v>
      </c>
      <c r="O780" s="16"/>
    </row>
    <row r="781" ht="30" customHeight="1" spans="1:15">
      <c r="A781" s="20">
        <v>8</v>
      </c>
      <c r="B781" s="19" t="s">
        <v>1305</v>
      </c>
      <c r="C781" s="21"/>
      <c r="D781" s="21"/>
      <c r="E781" s="19" t="s">
        <v>1306</v>
      </c>
      <c r="F781" s="16"/>
      <c r="G781" s="16"/>
      <c r="H781" s="16"/>
      <c r="I781" s="16"/>
      <c r="J781" s="16"/>
      <c r="K781" s="21" t="s">
        <v>270</v>
      </c>
      <c r="L781" s="34">
        <v>1.5</v>
      </c>
      <c r="M781" s="35"/>
      <c r="N781" s="34">
        <v>1</v>
      </c>
      <c r="O781" s="16"/>
    </row>
    <row r="782" ht="30" customHeight="1" spans="1:15">
      <c r="A782" s="20">
        <v>9</v>
      </c>
      <c r="B782" s="19" t="s">
        <v>1307</v>
      </c>
      <c r="C782" s="21"/>
      <c r="D782" s="21"/>
      <c r="E782" s="19" t="s">
        <v>1308</v>
      </c>
      <c r="F782" s="16"/>
      <c r="G782" s="16"/>
      <c r="H782" s="16"/>
      <c r="I782" s="16"/>
      <c r="J782" s="16"/>
      <c r="K782" s="21" t="s">
        <v>270</v>
      </c>
      <c r="L782" s="34">
        <v>5</v>
      </c>
      <c r="M782" s="35"/>
      <c r="N782" s="34">
        <v>5</v>
      </c>
      <c r="O782" s="16"/>
    </row>
    <row r="783" ht="30" customHeight="1" spans="1:15">
      <c r="A783" s="20">
        <v>10</v>
      </c>
      <c r="B783" s="19" t="s">
        <v>1309</v>
      </c>
      <c r="C783" s="21"/>
      <c r="D783" s="21"/>
      <c r="E783" s="19" t="s">
        <v>1310</v>
      </c>
      <c r="F783" s="16"/>
      <c r="G783" s="16"/>
      <c r="H783" s="16"/>
      <c r="I783" s="16"/>
      <c r="J783" s="16"/>
      <c r="K783" s="21" t="s">
        <v>270</v>
      </c>
      <c r="L783" s="34">
        <v>1.5</v>
      </c>
      <c r="M783" s="35"/>
      <c r="N783" s="34">
        <v>1.5</v>
      </c>
      <c r="O783" s="16"/>
    </row>
    <row r="784" ht="46" customHeight="1" spans="1:15">
      <c r="A784" s="20">
        <v>11</v>
      </c>
      <c r="B784" s="19" t="s">
        <v>1311</v>
      </c>
      <c r="C784" s="21"/>
      <c r="D784" s="21"/>
      <c r="E784" s="19" t="s">
        <v>1312</v>
      </c>
      <c r="F784" s="16"/>
      <c r="G784" s="16"/>
      <c r="H784" s="16"/>
      <c r="I784" s="16"/>
      <c r="J784" s="16"/>
      <c r="K784" s="21" t="s">
        <v>79</v>
      </c>
      <c r="L784" s="34">
        <v>1</v>
      </c>
      <c r="M784" s="35"/>
      <c r="N784" s="34">
        <v>1</v>
      </c>
      <c r="O784" s="16"/>
    </row>
    <row r="785" ht="30" customHeight="1" spans="1:15">
      <c r="A785" s="20">
        <v>12</v>
      </c>
      <c r="B785" s="19" t="s">
        <v>1313</v>
      </c>
      <c r="C785" s="21"/>
      <c r="D785" s="21"/>
      <c r="E785" s="19" t="s">
        <v>1314</v>
      </c>
      <c r="F785" s="19"/>
      <c r="G785" s="19"/>
      <c r="H785" s="19"/>
      <c r="I785" s="19"/>
      <c r="J785" s="19"/>
      <c r="K785" s="21" t="s">
        <v>79</v>
      </c>
      <c r="L785" s="34">
        <v>5.5</v>
      </c>
      <c r="M785" s="35"/>
      <c r="N785" s="34">
        <v>5.5</v>
      </c>
      <c r="O785" s="16"/>
    </row>
    <row r="786" ht="30" customHeight="1" spans="1:15">
      <c r="A786" s="20">
        <v>13</v>
      </c>
      <c r="B786" s="19" t="s">
        <v>1315</v>
      </c>
      <c r="C786" s="21"/>
      <c r="D786" s="21"/>
      <c r="E786" s="19" t="s">
        <v>1316</v>
      </c>
      <c r="F786" s="19"/>
      <c r="G786" s="19"/>
      <c r="H786" s="19"/>
      <c r="I786" s="19"/>
      <c r="J786" s="19"/>
      <c r="K786" s="21" t="s">
        <v>270</v>
      </c>
      <c r="L786" s="34">
        <v>1</v>
      </c>
      <c r="M786" s="35"/>
      <c r="N786" s="34">
        <v>0.5</v>
      </c>
      <c r="O786" s="16"/>
    </row>
    <row r="787" ht="30" customHeight="1" spans="1:15">
      <c r="A787" s="20">
        <v>14</v>
      </c>
      <c r="B787" s="19" t="s">
        <v>1317</v>
      </c>
      <c r="C787" s="21"/>
      <c r="D787" s="21"/>
      <c r="E787" s="19" t="s">
        <v>1318</v>
      </c>
      <c r="F787" s="19"/>
      <c r="G787" s="19"/>
      <c r="H787" s="19"/>
      <c r="I787" s="19"/>
      <c r="J787" s="19"/>
      <c r="K787" s="21" t="s">
        <v>270</v>
      </c>
      <c r="L787" s="34">
        <v>10</v>
      </c>
      <c r="M787" s="35"/>
      <c r="N787" s="34">
        <v>1</v>
      </c>
      <c r="O787" s="16"/>
    </row>
    <row r="788" ht="30" customHeight="1" spans="1:15">
      <c r="A788" s="20">
        <v>15</v>
      </c>
      <c r="B788" s="19" t="s">
        <v>1319</v>
      </c>
      <c r="C788" s="21"/>
      <c r="D788" s="21"/>
      <c r="E788" s="19" t="s">
        <v>1320</v>
      </c>
      <c r="F788" s="16"/>
      <c r="G788" s="16"/>
      <c r="H788" s="16"/>
      <c r="I788" s="16"/>
      <c r="J788" s="16"/>
      <c r="K788" s="21" t="s">
        <v>270</v>
      </c>
      <c r="L788" s="34">
        <v>4.5</v>
      </c>
      <c r="M788" s="35"/>
      <c r="N788" s="34">
        <v>0.5</v>
      </c>
      <c r="O788" s="16"/>
    </row>
    <row r="789" ht="30" customHeight="1" spans="1:15">
      <c r="A789" s="20">
        <v>16</v>
      </c>
      <c r="B789" s="19" t="s">
        <v>1321</v>
      </c>
      <c r="C789" s="15"/>
      <c r="D789" s="21"/>
      <c r="E789" s="19" t="s">
        <v>1322</v>
      </c>
      <c r="F789" s="16"/>
      <c r="G789" s="16"/>
      <c r="H789" s="16"/>
      <c r="I789" s="16"/>
      <c r="J789" s="16"/>
      <c r="K789" s="21" t="s">
        <v>270</v>
      </c>
      <c r="L789" s="34">
        <v>20</v>
      </c>
      <c r="M789" s="35"/>
      <c r="N789" s="34">
        <v>5</v>
      </c>
      <c r="O789" s="16"/>
    </row>
    <row r="790" ht="30" customHeight="1" spans="1:15">
      <c r="A790" s="20">
        <v>17</v>
      </c>
      <c r="B790" s="19" t="s">
        <v>1323</v>
      </c>
      <c r="C790" s="21"/>
      <c r="D790" s="21"/>
      <c r="E790" s="19" t="s">
        <v>1324</v>
      </c>
      <c r="F790" s="16"/>
      <c r="G790" s="16"/>
      <c r="H790" s="16"/>
      <c r="I790" s="16"/>
      <c r="J790" s="16"/>
      <c r="K790" s="21" t="s">
        <v>270</v>
      </c>
      <c r="L790" s="34">
        <v>1.5</v>
      </c>
      <c r="M790" s="35"/>
      <c r="N790" s="34">
        <v>0.5</v>
      </c>
      <c r="O790" s="16"/>
    </row>
    <row r="791" ht="44" customHeight="1" spans="1:15">
      <c r="A791" s="20">
        <v>18</v>
      </c>
      <c r="B791" s="19" t="s">
        <v>1325</v>
      </c>
      <c r="C791" s="21"/>
      <c r="D791" s="21"/>
      <c r="E791" s="19" t="s">
        <v>1326</v>
      </c>
      <c r="F791" s="16"/>
      <c r="G791" s="16"/>
      <c r="H791" s="16"/>
      <c r="I791" s="16"/>
      <c r="J791" s="16"/>
      <c r="K791" s="21" t="s">
        <v>26</v>
      </c>
      <c r="L791" s="34">
        <v>18.9</v>
      </c>
      <c r="M791" s="35"/>
      <c r="N791" s="34">
        <v>16</v>
      </c>
      <c r="O791" s="16"/>
    </row>
    <row r="792" ht="30" customHeight="1" spans="1:15">
      <c r="A792" s="20">
        <v>19</v>
      </c>
      <c r="B792" s="19" t="s">
        <v>1327</v>
      </c>
      <c r="C792" s="21"/>
      <c r="D792" s="21"/>
      <c r="E792" s="19" t="s">
        <v>1328</v>
      </c>
      <c r="F792" s="16"/>
      <c r="G792" s="16"/>
      <c r="H792" s="16"/>
      <c r="I792" s="16"/>
      <c r="J792" s="16"/>
      <c r="K792" s="21" t="s">
        <v>26</v>
      </c>
      <c r="L792" s="34">
        <v>8</v>
      </c>
      <c r="M792" s="35"/>
      <c r="N792" s="34">
        <v>1</v>
      </c>
      <c r="O792" s="16"/>
    </row>
    <row r="793" ht="30" customHeight="1" spans="1:15">
      <c r="A793" s="20">
        <v>20</v>
      </c>
      <c r="B793" s="19" t="s">
        <v>1329</v>
      </c>
      <c r="C793" s="21"/>
      <c r="D793" s="21"/>
      <c r="E793" s="19" t="s">
        <v>1330</v>
      </c>
      <c r="F793" s="16"/>
      <c r="G793" s="16"/>
      <c r="H793" s="16"/>
      <c r="I793" s="16"/>
      <c r="J793" s="16"/>
      <c r="K793" s="21" t="s">
        <v>270</v>
      </c>
      <c r="L793" s="34">
        <v>30</v>
      </c>
      <c r="M793" s="35"/>
      <c r="N793" s="34">
        <v>10</v>
      </c>
      <c r="O793" s="16"/>
    </row>
    <row r="794" ht="30" customHeight="1" spans="1:15">
      <c r="A794" s="20">
        <v>21</v>
      </c>
      <c r="B794" s="19" t="s">
        <v>1331</v>
      </c>
      <c r="C794" s="21"/>
      <c r="D794" s="21"/>
      <c r="E794" s="19" t="s">
        <v>1332</v>
      </c>
      <c r="F794" s="16"/>
      <c r="G794" s="16"/>
      <c r="H794" s="16"/>
      <c r="I794" s="16"/>
      <c r="J794" s="16"/>
      <c r="K794" s="21" t="s">
        <v>270</v>
      </c>
      <c r="L794" s="34">
        <v>1</v>
      </c>
      <c r="M794" s="35"/>
      <c r="N794" s="34">
        <v>0.6</v>
      </c>
      <c r="O794" s="16"/>
    </row>
    <row r="795" ht="30" customHeight="1" spans="1:15">
      <c r="A795" s="20">
        <v>22</v>
      </c>
      <c r="B795" s="19" t="s">
        <v>1333</v>
      </c>
      <c r="C795" s="21"/>
      <c r="D795" s="21"/>
      <c r="E795" s="19" t="s">
        <v>1334</v>
      </c>
      <c r="F795" s="16"/>
      <c r="G795" s="16"/>
      <c r="H795" s="16"/>
      <c r="I795" s="16"/>
      <c r="J795" s="16"/>
      <c r="K795" s="21" t="s">
        <v>270</v>
      </c>
      <c r="L795" s="34">
        <v>2</v>
      </c>
      <c r="M795" s="35"/>
      <c r="N795" s="34">
        <v>2</v>
      </c>
      <c r="O795" s="16"/>
    </row>
    <row r="796" ht="47" customHeight="1" spans="1:15">
      <c r="A796" s="20">
        <v>23</v>
      </c>
      <c r="B796" s="19" t="s">
        <v>1335</v>
      </c>
      <c r="C796" s="21"/>
      <c r="D796" s="21"/>
      <c r="E796" s="19" t="s">
        <v>1336</v>
      </c>
      <c r="F796" s="16"/>
      <c r="G796" s="16"/>
      <c r="H796" s="16"/>
      <c r="I796" s="16"/>
      <c r="J796" s="16"/>
      <c r="K796" s="21" t="s">
        <v>270</v>
      </c>
      <c r="L796" s="34">
        <v>4.5</v>
      </c>
      <c r="M796" s="35"/>
      <c r="N796" s="34">
        <v>1</v>
      </c>
      <c r="O796" s="16"/>
    </row>
    <row r="797" ht="30" customHeight="1" spans="1:15">
      <c r="A797" s="20">
        <v>24</v>
      </c>
      <c r="B797" s="19" t="s">
        <v>1337</v>
      </c>
      <c r="C797" s="21"/>
      <c r="D797" s="21"/>
      <c r="E797" s="19" t="s">
        <v>1338</v>
      </c>
      <c r="F797" s="16"/>
      <c r="G797" s="16"/>
      <c r="H797" s="16"/>
      <c r="I797" s="16"/>
      <c r="J797" s="16"/>
      <c r="K797" s="21" t="s">
        <v>270</v>
      </c>
      <c r="L797" s="34">
        <v>10</v>
      </c>
      <c r="M797" s="35"/>
      <c r="N797" s="34">
        <v>1</v>
      </c>
      <c r="O797" s="16"/>
    </row>
    <row r="798" ht="30" customHeight="1" spans="1:15">
      <c r="A798" s="20">
        <v>25</v>
      </c>
      <c r="B798" s="19" t="s">
        <v>1339</v>
      </c>
      <c r="C798" s="15"/>
      <c r="D798" s="21"/>
      <c r="E798" s="19" t="s">
        <v>1340</v>
      </c>
      <c r="F798" s="16"/>
      <c r="G798" s="16"/>
      <c r="H798" s="16"/>
      <c r="I798" s="16"/>
      <c r="J798" s="16"/>
      <c r="K798" s="21" t="s">
        <v>270</v>
      </c>
      <c r="L798" s="34">
        <v>1.5</v>
      </c>
      <c r="M798" s="35"/>
      <c r="N798" s="34">
        <v>1.5</v>
      </c>
      <c r="O798" s="16"/>
    </row>
    <row r="799" ht="30" customHeight="1" spans="1:15">
      <c r="A799" s="20">
        <v>26</v>
      </c>
      <c r="B799" s="19" t="s">
        <v>1341</v>
      </c>
      <c r="C799" s="21"/>
      <c r="D799" s="21"/>
      <c r="E799" s="19" t="s">
        <v>1342</v>
      </c>
      <c r="F799" s="19"/>
      <c r="G799" s="19"/>
      <c r="H799" s="19"/>
      <c r="I799" s="19"/>
      <c r="J799" s="19"/>
      <c r="K799" s="21" t="s">
        <v>270</v>
      </c>
      <c r="L799" s="34">
        <v>1.5</v>
      </c>
      <c r="M799" s="35"/>
      <c r="N799" s="34">
        <v>1.5</v>
      </c>
      <c r="O799" s="16"/>
    </row>
    <row r="800" ht="30" customHeight="1" spans="1:15">
      <c r="A800" s="20">
        <v>27</v>
      </c>
      <c r="B800" s="19" t="s">
        <v>1343</v>
      </c>
      <c r="C800" s="15"/>
      <c r="D800" s="21"/>
      <c r="E800" s="19" t="s">
        <v>1344</v>
      </c>
      <c r="F800" s="19"/>
      <c r="G800" s="19"/>
      <c r="H800" s="19"/>
      <c r="I800" s="19"/>
      <c r="J800" s="19"/>
      <c r="K800" s="21" t="s">
        <v>270</v>
      </c>
      <c r="L800" s="34">
        <v>1.5</v>
      </c>
      <c r="M800" s="35"/>
      <c r="N800" s="34">
        <v>1</v>
      </c>
      <c r="O800" s="16"/>
    </row>
    <row r="801" ht="30" customHeight="1" spans="1:15">
      <c r="A801" s="20">
        <v>28</v>
      </c>
      <c r="B801" s="19" t="s">
        <v>1345</v>
      </c>
      <c r="C801" s="21"/>
      <c r="D801" s="21"/>
      <c r="E801" s="19" t="s">
        <v>1346</v>
      </c>
      <c r="F801" s="16"/>
      <c r="G801" s="16"/>
      <c r="H801" s="16"/>
      <c r="I801" s="16"/>
      <c r="J801" s="16"/>
      <c r="K801" s="21" t="s">
        <v>270</v>
      </c>
      <c r="L801" s="34">
        <v>5</v>
      </c>
      <c r="M801" s="35"/>
      <c r="N801" s="34">
        <v>5</v>
      </c>
      <c r="O801" s="16"/>
    </row>
    <row r="802" ht="30" customHeight="1" spans="1:15">
      <c r="A802" s="20">
        <v>29</v>
      </c>
      <c r="B802" s="19" t="s">
        <v>1347</v>
      </c>
      <c r="C802" s="21"/>
      <c r="D802" s="21"/>
      <c r="E802" s="19" t="s">
        <v>1348</v>
      </c>
      <c r="F802" s="19"/>
      <c r="G802" s="19"/>
      <c r="H802" s="19"/>
      <c r="I802" s="19"/>
      <c r="J802" s="19"/>
      <c r="K802" s="21" t="s">
        <v>270</v>
      </c>
      <c r="L802" s="34">
        <v>1</v>
      </c>
      <c r="M802" s="35"/>
      <c r="N802" s="34">
        <v>1</v>
      </c>
      <c r="O802" s="16"/>
    </row>
    <row r="803" ht="30" customHeight="1" spans="1:15">
      <c r="A803" s="20">
        <v>30</v>
      </c>
      <c r="B803" s="19" t="s">
        <v>1349</v>
      </c>
      <c r="C803" s="15"/>
      <c r="D803" s="21"/>
      <c r="E803" s="19" t="s">
        <v>1350</v>
      </c>
      <c r="F803" s="16"/>
      <c r="G803" s="16"/>
      <c r="H803" s="16"/>
      <c r="I803" s="16"/>
      <c r="J803" s="16"/>
      <c r="K803" s="21" t="s">
        <v>270</v>
      </c>
      <c r="L803" s="34">
        <v>2</v>
      </c>
      <c r="M803" s="35"/>
      <c r="N803" s="34">
        <v>2</v>
      </c>
      <c r="O803" s="16"/>
    </row>
    <row r="804" ht="30" customHeight="1" spans="1:15">
      <c r="A804" s="11" t="s">
        <v>19</v>
      </c>
      <c r="B804" s="11" t="s">
        <v>20</v>
      </c>
      <c r="C804" s="17"/>
      <c r="D804" s="21">
        <v>42</v>
      </c>
      <c r="E804" s="22"/>
      <c r="F804" s="23"/>
      <c r="G804" s="23"/>
      <c r="H804" s="23"/>
      <c r="I804" s="23"/>
      <c r="J804" s="36"/>
      <c r="K804" s="21"/>
      <c r="L804" s="34">
        <f t="shared" ref="L804:N804" si="93">SUM(L805:L846)</f>
        <v>284.94</v>
      </c>
      <c r="M804" s="34">
        <f t="shared" si="93"/>
        <v>0</v>
      </c>
      <c r="N804" s="34">
        <f t="shared" si="93"/>
        <v>229.94</v>
      </c>
      <c r="O804" s="16"/>
    </row>
    <row r="805" ht="46" customHeight="1" spans="1:15">
      <c r="A805" s="20">
        <v>1</v>
      </c>
      <c r="B805" s="19" t="s">
        <v>1335</v>
      </c>
      <c r="C805" s="19"/>
      <c r="D805" s="21"/>
      <c r="E805" s="39" t="s">
        <v>1351</v>
      </c>
      <c r="F805" s="39"/>
      <c r="G805" s="39"/>
      <c r="H805" s="39"/>
      <c r="I805" s="39"/>
      <c r="J805" s="39"/>
      <c r="K805" s="37" t="s">
        <v>270</v>
      </c>
      <c r="L805" s="47">
        <v>4.5</v>
      </c>
      <c r="M805" s="35"/>
      <c r="N805" s="42">
        <v>4.5</v>
      </c>
      <c r="O805" s="16"/>
    </row>
    <row r="806" ht="30" customHeight="1" spans="1:15">
      <c r="A806" s="20">
        <v>2</v>
      </c>
      <c r="B806" s="19" t="s">
        <v>1352</v>
      </c>
      <c r="C806" s="19"/>
      <c r="D806" s="21"/>
      <c r="E806" s="39" t="s">
        <v>1353</v>
      </c>
      <c r="F806" s="39"/>
      <c r="G806" s="39"/>
      <c r="H806" s="39"/>
      <c r="I806" s="39"/>
      <c r="J806" s="39"/>
      <c r="K806" s="37" t="s">
        <v>270</v>
      </c>
      <c r="L806" s="47">
        <v>3.8</v>
      </c>
      <c r="M806" s="35"/>
      <c r="N806" s="42">
        <v>3.8</v>
      </c>
      <c r="O806" s="16"/>
    </row>
    <row r="807" ht="30" customHeight="1" spans="1:15">
      <c r="A807" s="20">
        <v>3</v>
      </c>
      <c r="B807" s="19" t="s">
        <v>1354</v>
      </c>
      <c r="C807" s="19"/>
      <c r="D807" s="21"/>
      <c r="E807" s="39" t="s">
        <v>1355</v>
      </c>
      <c r="F807" s="39"/>
      <c r="G807" s="39"/>
      <c r="H807" s="39"/>
      <c r="I807" s="39"/>
      <c r="J807" s="39"/>
      <c r="K807" s="37" t="s">
        <v>270</v>
      </c>
      <c r="L807" s="47">
        <v>0.2</v>
      </c>
      <c r="M807" s="35"/>
      <c r="N807" s="42">
        <v>0.2</v>
      </c>
      <c r="O807" s="16"/>
    </row>
    <row r="808" ht="30" customHeight="1" spans="1:15">
      <c r="A808" s="20">
        <v>4</v>
      </c>
      <c r="B808" s="19" t="s">
        <v>1356</v>
      </c>
      <c r="C808" s="19"/>
      <c r="D808" s="21"/>
      <c r="E808" s="19" t="s">
        <v>1357</v>
      </c>
      <c r="F808" s="19"/>
      <c r="G808" s="19"/>
      <c r="H808" s="19"/>
      <c r="I808" s="19"/>
      <c r="J808" s="19"/>
      <c r="K808" s="37" t="s">
        <v>79</v>
      </c>
      <c r="L808" s="47">
        <v>7</v>
      </c>
      <c r="M808" s="35"/>
      <c r="N808" s="47">
        <v>7</v>
      </c>
      <c r="O808" s="16"/>
    </row>
    <row r="809" ht="30" customHeight="1" spans="1:15">
      <c r="A809" s="20">
        <v>5</v>
      </c>
      <c r="B809" s="19" t="s">
        <v>1358</v>
      </c>
      <c r="C809" s="19"/>
      <c r="D809" s="21"/>
      <c r="E809" s="39" t="s">
        <v>1359</v>
      </c>
      <c r="F809" s="39"/>
      <c r="G809" s="39"/>
      <c r="H809" s="39"/>
      <c r="I809" s="39"/>
      <c r="J809" s="39"/>
      <c r="K809" s="37" t="s">
        <v>270</v>
      </c>
      <c r="L809" s="47">
        <v>0.2</v>
      </c>
      <c r="M809" s="35"/>
      <c r="N809" s="42">
        <v>0.2</v>
      </c>
      <c r="O809" s="16"/>
    </row>
    <row r="810" ht="30" customHeight="1" spans="1:15">
      <c r="A810" s="20">
        <v>6</v>
      </c>
      <c r="B810" s="19" t="s">
        <v>1360</v>
      </c>
      <c r="C810" s="19"/>
      <c r="D810" s="21"/>
      <c r="E810" s="39" t="s">
        <v>1361</v>
      </c>
      <c r="F810" s="39"/>
      <c r="G810" s="39"/>
      <c r="H810" s="39"/>
      <c r="I810" s="39"/>
      <c r="J810" s="39"/>
      <c r="K810" s="37" t="s">
        <v>270</v>
      </c>
      <c r="L810" s="47">
        <v>0.5</v>
      </c>
      <c r="M810" s="35"/>
      <c r="N810" s="42">
        <v>0.5</v>
      </c>
      <c r="O810" s="16"/>
    </row>
    <row r="811" ht="30" customHeight="1" spans="1:15">
      <c r="A811" s="20">
        <v>7</v>
      </c>
      <c r="B811" s="19" t="s">
        <v>1362</v>
      </c>
      <c r="C811" s="19"/>
      <c r="D811" s="21"/>
      <c r="E811" s="39" t="s">
        <v>1361</v>
      </c>
      <c r="F811" s="39"/>
      <c r="G811" s="39"/>
      <c r="H811" s="39"/>
      <c r="I811" s="39"/>
      <c r="J811" s="39"/>
      <c r="K811" s="37" t="s">
        <v>270</v>
      </c>
      <c r="L811" s="47">
        <v>0.5</v>
      </c>
      <c r="M811" s="35"/>
      <c r="N811" s="42">
        <v>0.5</v>
      </c>
      <c r="O811" s="16"/>
    </row>
    <row r="812" ht="30" customHeight="1" spans="1:15">
      <c r="A812" s="20">
        <v>8</v>
      </c>
      <c r="B812" s="19" t="s">
        <v>1363</v>
      </c>
      <c r="C812" s="19"/>
      <c r="D812" s="21"/>
      <c r="E812" s="39" t="s">
        <v>1364</v>
      </c>
      <c r="F812" s="39"/>
      <c r="G812" s="39"/>
      <c r="H812" s="39"/>
      <c r="I812" s="39"/>
      <c r="J812" s="39"/>
      <c r="K812" s="37" t="s">
        <v>270</v>
      </c>
      <c r="L812" s="47">
        <v>1.5</v>
      </c>
      <c r="M812" s="35"/>
      <c r="N812" s="42">
        <v>1.5</v>
      </c>
      <c r="O812" s="16"/>
    </row>
    <row r="813" ht="30" customHeight="1" spans="1:15">
      <c r="A813" s="20">
        <v>9</v>
      </c>
      <c r="B813" s="19" t="s">
        <v>1365</v>
      </c>
      <c r="C813" s="19"/>
      <c r="D813" s="21"/>
      <c r="E813" s="39" t="s">
        <v>1366</v>
      </c>
      <c r="F813" s="39"/>
      <c r="G813" s="39"/>
      <c r="H813" s="39"/>
      <c r="I813" s="39"/>
      <c r="J813" s="39"/>
      <c r="K813" s="37" t="s">
        <v>270</v>
      </c>
      <c r="L813" s="47">
        <v>0.25</v>
      </c>
      <c r="M813" s="35"/>
      <c r="N813" s="42">
        <v>0.25</v>
      </c>
      <c r="O813" s="16"/>
    </row>
    <row r="814" ht="30" customHeight="1" spans="1:15">
      <c r="A814" s="20">
        <v>10</v>
      </c>
      <c r="B814" s="19" t="s">
        <v>1367</v>
      </c>
      <c r="C814" s="19"/>
      <c r="D814" s="21"/>
      <c r="E814" s="39" t="s">
        <v>1368</v>
      </c>
      <c r="F814" s="39"/>
      <c r="G814" s="39"/>
      <c r="H814" s="39"/>
      <c r="I814" s="39"/>
      <c r="J814" s="39"/>
      <c r="K814" s="37" t="s">
        <v>270</v>
      </c>
      <c r="L814" s="47">
        <v>0.05</v>
      </c>
      <c r="M814" s="35"/>
      <c r="N814" s="42">
        <v>0.05</v>
      </c>
      <c r="O814" s="16"/>
    </row>
    <row r="815" ht="30" customHeight="1" spans="1:15">
      <c r="A815" s="20">
        <v>11</v>
      </c>
      <c r="B815" s="19" t="s">
        <v>1369</v>
      </c>
      <c r="C815" s="19"/>
      <c r="D815" s="21"/>
      <c r="E815" s="39" t="s">
        <v>1370</v>
      </c>
      <c r="F815" s="39"/>
      <c r="G815" s="39"/>
      <c r="H815" s="39"/>
      <c r="I815" s="39"/>
      <c r="J815" s="39"/>
      <c r="K815" s="37" t="s">
        <v>270</v>
      </c>
      <c r="L815" s="47">
        <v>5</v>
      </c>
      <c r="M815" s="35"/>
      <c r="N815" s="42">
        <v>5</v>
      </c>
      <c r="O815" s="16"/>
    </row>
    <row r="816" ht="30" customHeight="1" spans="1:15">
      <c r="A816" s="20">
        <v>12</v>
      </c>
      <c r="B816" s="19" t="s">
        <v>1371</v>
      </c>
      <c r="C816" s="19"/>
      <c r="D816" s="21"/>
      <c r="E816" s="19" t="s">
        <v>1372</v>
      </c>
      <c r="F816" s="19"/>
      <c r="G816" s="19"/>
      <c r="H816" s="19"/>
      <c r="I816" s="19"/>
      <c r="J816" s="19"/>
      <c r="K816" s="21" t="s">
        <v>26</v>
      </c>
      <c r="L816" s="42">
        <v>2.5</v>
      </c>
      <c r="M816" s="35"/>
      <c r="N816" s="42">
        <v>2.5</v>
      </c>
      <c r="O816" s="16"/>
    </row>
    <row r="817" ht="30" customHeight="1" spans="1:15">
      <c r="A817" s="20">
        <v>13</v>
      </c>
      <c r="B817" s="19" t="s">
        <v>1373</v>
      </c>
      <c r="C817" s="19"/>
      <c r="D817" s="21"/>
      <c r="E817" s="19" t="s">
        <v>1374</v>
      </c>
      <c r="F817" s="19"/>
      <c r="G817" s="19"/>
      <c r="H817" s="19"/>
      <c r="I817" s="19"/>
      <c r="J817" s="19"/>
      <c r="K817" s="21" t="s">
        <v>270</v>
      </c>
      <c r="L817" s="42">
        <v>0.5</v>
      </c>
      <c r="M817" s="35"/>
      <c r="N817" s="42">
        <v>0.5</v>
      </c>
      <c r="O817" s="16"/>
    </row>
    <row r="818" ht="30" customHeight="1" spans="1:15">
      <c r="A818" s="20">
        <v>14</v>
      </c>
      <c r="B818" s="19" t="s">
        <v>1375</v>
      </c>
      <c r="C818" s="19"/>
      <c r="D818" s="21"/>
      <c r="E818" s="19" t="s">
        <v>1376</v>
      </c>
      <c r="F818" s="19"/>
      <c r="G818" s="19"/>
      <c r="H818" s="19"/>
      <c r="I818" s="19"/>
      <c r="J818" s="19"/>
      <c r="K818" s="21" t="s">
        <v>270</v>
      </c>
      <c r="L818" s="42">
        <v>2.5</v>
      </c>
      <c r="M818" s="35"/>
      <c r="N818" s="42">
        <v>2.5</v>
      </c>
      <c r="O818" s="16"/>
    </row>
    <row r="819" ht="30" customHeight="1" spans="1:15">
      <c r="A819" s="20">
        <v>15</v>
      </c>
      <c r="B819" s="19" t="s">
        <v>1377</v>
      </c>
      <c r="C819" s="19"/>
      <c r="D819" s="21"/>
      <c r="E819" s="19" t="s">
        <v>1378</v>
      </c>
      <c r="F819" s="19"/>
      <c r="G819" s="19"/>
      <c r="H819" s="19"/>
      <c r="I819" s="19"/>
      <c r="J819" s="19"/>
      <c r="K819" s="21" t="s">
        <v>270</v>
      </c>
      <c r="L819" s="42">
        <v>0.5</v>
      </c>
      <c r="M819" s="35"/>
      <c r="N819" s="42">
        <v>0.5</v>
      </c>
      <c r="O819" s="16"/>
    </row>
    <row r="820" ht="30" customHeight="1" spans="1:15">
      <c r="A820" s="20">
        <v>16</v>
      </c>
      <c r="B820" s="19" t="s">
        <v>1379</v>
      </c>
      <c r="C820" s="19"/>
      <c r="D820" s="21"/>
      <c r="E820" s="19" t="s">
        <v>1380</v>
      </c>
      <c r="F820" s="19"/>
      <c r="G820" s="19"/>
      <c r="H820" s="19"/>
      <c r="I820" s="19"/>
      <c r="J820" s="19"/>
      <c r="K820" s="21" t="s">
        <v>1381</v>
      </c>
      <c r="L820" s="42">
        <v>120</v>
      </c>
      <c r="M820" s="35"/>
      <c r="N820" s="42">
        <v>65</v>
      </c>
      <c r="O820" s="16"/>
    </row>
    <row r="821" ht="30" customHeight="1" spans="1:15">
      <c r="A821" s="20">
        <v>17</v>
      </c>
      <c r="B821" s="19" t="s">
        <v>1382</v>
      </c>
      <c r="C821" s="19"/>
      <c r="D821" s="21"/>
      <c r="E821" s="19" t="s">
        <v>1383</v>
      </c>
      <c r="F821" s="19"/>
      <c r="G821" s="19"/>
      <c r="H821" s="19"/>
      <c r="I821" s="19"/>
      <c r="J821" s="19"/>
      <c r="K821" s="21" t="s">
        <v>964</v>
      </c>
      <c r="L821" s="42">
        <v>1</v>
      </c>
      <c r="M821" s="35"/>
      <c r="N821" s="42">
        <v>1</v>
      </c>
      <c r="O821" s="16"/>
    </row>
    <row r="822" ht="49" customHeight="1" spans="1:15">
      <c r="A822" s="20">
        <v>18</v>
      </c>
      <c r="B822" s="19" t="s">
        <v>1384</v>
      </c>
      <c r="C822" s="19"/>
      <c r="D822" s="21"/>
      <c r="E822" s="39" t="s">
        <v>1385</v>
      </c>
      <c r="F822" s="39"/>
      <c r="G822" s="39"/>
      <c r="H822" s="39"/>
      <c r="I822" s="39"/>
      <c r="J822" s="39"/>
      <c r="K822" s="21" t="s">
        <v>964</v>
      </c>
      <c r="L822" s="42">
        <v>1.5</v>
      </c>
      <c r="M822" s="35"/>
      <c r="N822" s="42">
        <v>1.5</v>
      </c>
      <c r="O822" s="16"/>
    </row>
    <row r="823" ht="48" customHeight="1" spans="1:15">
      <c r="A823" s="20">
        <v>19</v>
      </c>
      <c r="B823" s="19" t="s">
        <v>1386</v>
      </c>
      <c r="C823" s="19"/>
      <c r="D823" s="21"/>
      <c r="E823" s="19" t="s">
        <v>1387</v>
      </c>
      <c r="F823" s="19"/>
      <c r="G823" s="19"/>
      <c r="H823" s="19"/>
      <c r="I823" s="19"/>
      <c r="J823" s="19"/>
      <c r="K823" s="21" t="s">
        <v>964</v>
      </c>
      <c r="L823" s="42">
        <v>0.15</v>
      </c>
      <c r="M823" s="35"/>
      <c r="N823" s="42">
        <v>0.15</v>
      </c>
      <c r="O823" s="16"/>
    </row>
    <row r="824" ht="47" customHeight="1" spans="1:15">
      <c r="A824" s="20">
        <v>20</v>
      </c>
      <c r="B824" s="19" t="s">
        <v>1388</v>
      </c>
      <c r="C824" s="19"/>
      <c r="D824" s="21"/>
      <c r="E824" s="19" t="s">
        <v>1389</v>
      </c>
      <c r="F824" s="19"/>
      <c r="G824" s="19"/>
      <c r="H824" s="19"/>
      <c r="I824" s="19"/>
      <c r="J824" s="19"/>
      <c r="K824" s="21" t="s">
        <v>26</v>
      </c>
      <c r="L824" s="42">
        <v>0.25</v>
      </c>
      <c r="M824" s="35"/>
      <c r="N824" s="42">
        <v>0.25</v>
      </c>
      <c r="O824" s="16"/>
    </row>
    <row r="825" ht="30" customHeight="1" spans="1:15">
      <c r="A825" s="20">
        <v>21</v>
      </c>
      <c r="B825" s="19" t="s">
        <v>1390</v>
      </c>
      <c r="C825" s="19"/>
      <c r="D825" s="21"/>
      <c r="E825" s="19" t="s">
        <v>1391</v>
      </c>
      <c r="F825" s="19"/>
      <c r="G825" s="19"/>
      <c r="H825" s="19"/>
      <c r="I825" s="19"/>
      <c r="J825" s="19"/>
      <c r="K825" s="21" t="s">
        <v>26</v>
      </c>
      <c r="L825" s="42">
        <v>0.5</v>
      </c>
      <c r="M825" s="35"/>
      <c r="N825" s="42">
        <v>0.5</v>
      </c>
      <c r="O825" s="16"/>
    </row>
    <row r="826" ht="30" customHeight="1" spans="1:15">
      <c r="A826" s="20">
        <v>22</v>
      </c>
      <c r="B826" s="40" t="s">
        <v>1392</v>
      </c>
      <c r="C826" s="40"/>
      <c r="D826" s="21"/>
      <c r="E826" s="19" t="s">
        <v>1393</v>
      </c>
      <c r="F826" s="19"/>
      <c r="G826" s="19"/>
      <c r="H826" s="19"/>
      <c r="I826" s="19"/>
      <c r="J826" s="19"/>
      <c r="K826" s="53" t="s">
        <v>270</v>
      </c>
      <c r="L826" s="54">
        <v>5</v>
      </c>
      <c r="M826" s="35"/>
      <c r="N826" s="54">
        <v>5</v>
      </c>
      <c r="O826" s="16"/>
    </row>
    <row r="827" ht="30" customHeight="1" spans="1:15">
      <c r="A827" s="20">
        <v>23</v>
      </c>
      <c r="B827" s="19" t="s">
        <v>1394</v>
      </c>
      <c r="C827" s="19"/>
      <c r="D827" s="21"/>
      <c r="E827" s="19" t="s">
        <v>1395</v>
      </c>
      <c r="F827" s="19"/>
      <c r="G827" s="19"/>
      <c r="H827" s="19"/>
      <c r="I827" s="19"/>
      <c r="J827" s="19"/>
      <c r="K827" s="21" t="s">
        <v>79</v>
      </c>
      <c r="L827" s="42">
        <v>0.14</v>
      </c>
      <c r="M827" s="35"/>
      <c r="N827" s="42">
        <v>0.14</v>
      </c>
      <c r="O827" s="16"/>
    </row>
    <row r="828" ht="30" customHeight="1" spans="1:15">
      <c r="A828" s="20">
        <v>24</v>
      </c>
      <c r="B828" s="19" t="s">
        <v>1396</v>
      </c>
      <c r="C828" s="19"/>
      <c r="D828" s="21"/>
      <c r="E828" s="19" t="s">
        <v>1397</v>
      </c>
      <c r="F828" s="19"/>
      <c r="G828" s="19"/>
      <c r="H828" s="19"/>
      <c r="I828" s="19"/>
      <c r="J828" s="19"/>
      <c r="K828" s="21" t="s">
        <v>79</v>
      </c>
      <c r="L828" s="42">
        <v>0.1</v>
      </c>
      <c r="M828" s="35"/>
      <c r="N828" s="42">
        <v>0.1</v>
      </c>
      <c r="O828" s="16"/>
    </row>
    <row r="829" ht="40" customHeight="1" spans="1:15">
      <c r="A829" s="20">
        <v>25</v>
      </c>
      <c r="B829" s="19" t="s">
        <v>1398</v>
      </c>
      <c r="C829" s="19"/>
      <c r="D829" s="21"/>
      <c r="E829" s="19" t="s">
        <v>1399</v>
      </c>
      <c r="F829" s="19"/>
      <c r="G829" s="19"/>
      <c r="H829" s="19"/>
      <c r="I829" s="19"/>
      <c r="J829" s="19"/>
      <c r="K829" s="21" t="s">
        <v>270</v>
      </c>
      <c r="L829" s="42">
        <v>0.8</v>
      </c>
      <c r="M829" s="35"/>
      <c r="N829" s="42">
        <v>0.8</v>
      </c>
      <c r="O829" s="16"/>
    </row>
    <row r="830" ht="30" customHeight="1" spans="1:15">
      <c r="A830" s="20">
        <v>26</v>
      </c>
      <c r="B830" s="19" t="s">
        <v>1400</v>
      </c>
      <c r="C830" s="19"/>
      <c r="D830" s="21"/>
      <c r="E830" s="19" t="s">
        <v>1401</v>
      </c>
      <c r="F830" s="19"/>
      <c r="G830" s="19"/>
      <c r="H830" s="19"/>
      <c r="I830" s="19"/>
      <c r="J830" s="19"/>
      <c r="K830" s="21" t="s">
        <v>26</v>
      </c>
      <c r="L830" s="42">
        <v>1</v>
      </c>
      <c r="M830" s="35"/>
      <c r="N830" s="42">
        <v>1</v>
      </c>
      <c r="O830" s="16"/>
    </row>
    <row r="831" ht="30" customHeight="1" spans="1:15">
      <c r="A831" s="20">
        <v>27</v>
      </c>
      <c r="B831" s="19" t="s">
        <v>1402</v>
      </c>
      <c r="C831" s="19"/>
      <c r="D831" s="21"/>
      <c r="E831" s="19" t="s">
        <v>1403</v>
      </c>
      <c r="F831" s="19"/>
      <c r="G831" s="19"/>
      <c r="H831" s="19"/>
      <c r="I831" s="19"/>
      <c r="J831" s="19"/>
      <c r="K831" s="21" t="s">
        <v>155</v>
      </c>
      <c r="L831" s="42">
        <v>0.2</v>
      </c>
      <c r="M831" s="35"/>
      <c r="N831" s="42">
        <v>0.2</v>
      </c>
      <c r="O831" s="16"/>
    </row>
    <row r="832" ht="30" customHeight="1" spans="1:15">
      <c r="A832" s="20">
        <v>28</v>
      </c>
      <c r="B832" s="19" t="s">
        <v>1404</v>
      </c>
      <c r="C832" s="19"/>
      <c r="D832" s="21"/>
      <c r="E832" s="19" t="s">
        <v>1405</v>
      </c>
      <c r="F832" s="19"/>
      <c r="G832" s="19"/>
      <c r="H832" s="19"/>
      <c r="I832" s="19"/>
      <c r="J832" s="19"/>
      <c r="K832" s="53" t="s">
        <v>270</v>
      </c>
      <c r="L832" s="54">
        <v>3</v>
      </c>
      <c r="M832" s="35"/>
      <c r="N832" s="54">
        <v>3</v>
      </c>
      <c r="O832" s="16"/>
    </row>
    <row r="833" ht="30" customHeight="1" spans="1:15">
      <c r="A833" s="20">
        <v>29</v>
      </c>
      <c r="B833" s="19" t="s">
        <v>1406</v>
      </c>
      <c r="C833" s="19"/>
      <c r="D833" s="21"/>
      <c r="E833" s="19" t="s">
        <v>1407</v>
      </c>
      <c r="F833" s="19"/>
      <c r="G833" s="19"/>
      <c r="H833" s="19"/>
      <c r="I833" s="19"/>
      <c r="J833" s="19"/>
      <c r="K833" s="53" t="s">
        <v>270</v>
      </c>
      <c r="L833" s="54">
        <v>0.3</v>
      </c>
      <c r="M833" s="35"/>
      <c r="N833" s="54">
        <v>0.3</v>
      </c>
      <c r="O833" s="16"/>
    </row>
    <row r="834" ht="30" customHeight="1" spans="1:15">
      <c r="A834" s="20">
        <v>30</v>
      </c>
      <c r="B834" s="19" t="s">
        <v>1408</v>
      </c>
      <c r="C834" s="19"/>
      <c r="D834" s="21"/>
      <c r="E834" s="19" t="s">
        <v>1409</v>
      </c>
      <c r="F834" s="19"/>
      <c r="G834" s="19"/>
      <c r="H834" s="19"/>
      <c r="I834" s="19"/>
      <c r="J834" s="19"/>
      <c r="K834" s="53" t="s">
        <v>270</v>
      </c>
      <c r="L834" s="54">
        <v>0.1</v>
      </c>
      <c r="M834" s="35"/>
      <c r="N834" s="54">
        <v>0.1</v>
      </c>
      <c r="O834" s="16"/>
    </row>
    <row r="835" ht="30" customHeight="1" spans="1:15">
      <c r="A835" s="20">
        <v>31</v>
      </c>
      <c r="B835" s="19" t="s">
        <v>1410</v>
      </c>
      <c r="C835" s="19"/>
      <c r="D835" s="21"/>
      <c r="E835" s="19" t="s">
        <v>1411</v>
      </c>
      <c r="F835" s="19"/>
      <c r="G835" s="19"/>
      <c r="H835" s="19"/>
      <c r="I835" s="19"/>
      <c r="J835" s="19"/>
      <c r="K835" s="21" t="s">
        <v>26</v>
      </c>
      <c r="L835" s="42">
        <v>0.2</v>
      </c>
      <c r="M835" s="35"/>
      <c r="N835" s="42">
        <v>0.2</v>
      </c>
      <c r="O835" s="16"/>
    </row>
    <row r="836" ht="49" customHeight="1" spans="1:15">
      <c r="A836" s="20">
        <v>32</v>
      </c>
      <c r="B836" s="19" t="s">
        <v>1412</v>
      </c>
      <c r="C836" s="19"/>
      <c r="D836" s="21"/>
      <c r="E836" s="19" t="s">
        <v>1413</v>
      </c>
      <c r="F836" s="19"/>
      <c r="G836" s="19"/>
      <c r="H836" s="19"/>
      <c r="I836" s="19"/>
      <c r="J836" s="19"/>
      <c r="K836" s="21" t="s">
        <v>26</v>
      </c>
      <c r="L836" s="42">
        <v>100</v>
      </c>
      <c r="M836" s="35"/>
      <c r="N836" s="42">
        <v>100</v>
      </c>
      <c r="O836" s="16"/>
    </row>
    <row r="837" ht="30" customHeight="1" spans="1:15">
      <c r="A837" s="20">
        <v>33</v>
      </c>
      <c r="B837" s="40" t="s">
        <v>1414</v>
      </c>
      <c r="C837" s="40"/>
      <c r="D837" s="21"/>
      <c r="E837" s="40" t="s">
        <v>1415</v>
      </c>
      <c r="F837" s="40"/>
      <c r="G837" s="40"/>
      <c r="H837" s="40"/>
      <c r="I837" s="40"/>
      <c r="J837" s="40"/>
      <c r="K837" s="21" t="s">
        <v>26</v>
      </c>
      <c r="L837" s="42">
        <v>0.3</v>
      </c>
      <c r="M837" s="35"/>
      <c r="N837" s="42">
        <v>0.3</v>
      </c>
      <c r="O837" s="16"/>
    </row>
    <row r="838" ht="30" customHeight="1" spans="1:15">
      <c r="A838" s="20">
        <v>34</v>
      </c>
      <c r="B838" s="19" t="s">
        <v>1416</v>
      </c>
      <c r="C838" s="19"/>
      <c r="D838" s="21"/>
      <c r="E838" s="19" t="s">
        <v>1417</v>
      </c>
      <c r="F838" s="19"/>
      <c r="G838" s="19"/>
      <c r="H838" s="19"/>
      <c r="I838" s="19"/>
      <c r="J838" s="19"/>
      <c r="K838" s="21" t="s">
        <v>270</v>
      </c>
      <c r="L838" s="42">
        <v>1.5</v>
      </c>
      <c r="M838" s="35"/>
      <c r="N838" s="42">
        <v>1.5</v>
      </c>
      <c r="O838" s="16"/>
    </row>
    <row r="839" ht="30" customHeight="1" spans="1:15">
      <c r="A839" s="20">
        <v>35</v>
      </c>
      <c r="B839" s="19" t="s">
        <v>1418</v>
      </c>
      <c r="C839" s="19"/>
      <c r="D839" s="21"/>
      <c r="E839" s="19" t="s">
        <v>1419</v>
      </c>
      <c r="F839" s="19"/>
      <c r="G839" s="19"/>
      <c r="H839" s="19"/>
      <c r="I839" s="19"/>
      <c r="J839" s="19"/>
      <c r="K839" s="53" t="s">
        <v>270</v>
      </c>
      <c r="L839" s="54">
        <v>1.5</v>
      </c>
      <c r="M839" s="35"/>
      <c r="N839" s="54">
        <v>1.5</v>
      </c>
      <c r="O839" s="16"/>
    </row>
    <row r="840" ht="30" customHeight="1" spans="1:15">
      <c r="A840" s="20">
        <v>36</v>
      </c>
      <c r="B840" s="19" t="s">
        <v>1420</v>
      </c>
      <c r="C840" s="19"/>
      <c r="D840" s="21"/>
      <c r="E840" s="19" t="s">
        <v>1421</v>
      </c>
      <c r="F840" s="19"/>
      <c r="G840" s="19"/>
      <c r="H840" s="19"/>
      <c r="I840" s="19"/>
      <c r="J840" s="19"/>
      <c r="K840" s="53" t="s">
        <v>270</v>
      </c>
      <c r="L840" s="54">
        <v>0.1</v>
      </c>
      <c r="M840" s="35"/>
      <c r="N840" s="54">
        <v>0.1</v>
      </c>
      <c r="O840" s="16"/>
    </row>
    <row r="841" ht="30" customHeight="1" spans="1:15">
      <c r="A841" s="20">
        <v>37</v>
      </c>
      <c r="B841" s="19" t="s">
        <v>1422</v>
      </c>
      <c r="C841" s="19"/>
      <c r="D841" s="21"/>
      <c r="E841" s="19" t="s">
        <v>1423</v>
      </c>
      <c r="F841" s="19"/>
      <c r="G841" s="19"/>
      <c r="H841" s="19"/>
      <c r="I841" s="19"/>
      <c r="J841" s="19"/>
      <c r="K841" s="21" t="s">
        <v>270</v>
      </c>
      <c r="L841" s="42">
        <v>3</v>
      </c>
      <c r="M841" s="35"/>
      <c r="N841" s="42">
        <v>3</v>
      </c>
      <c r="O841" s="16"/>
    </row>
    <row r="842" ht="30" customHeight="1" spans="1:15">
      <c r="A842" s="20">
        <v>38</v>
      </c>
      <c r="B842" s="19" t="s">
        <v>1424</v>
      </c>
      <c r="C842" s="19"/>
      <c r="D842" s="21"/>
      <c r="E842" s="55" t="s">
        <v>1425</v>
      </c>
      <c r="F842" s="55"/>
      <c r="G842" s="55"/>
      <c r="H842" s="55"/>
      <c r="I842" s="55"/>
      <c r="J842" s="55"/>
      <c r="K842" s="53" t="s">
        <v>270</v>
      </c>
      <c r="L842" s="54">
        <v>0.3</v>
      </c>
      <c r="M842" s="35"/>
      <c r="N842" s="54">
        <v>0.3</v>
      </c>
      <c r="O842" s="16"/>
    </row>
    <row r="843" ht="30" customHeight="1" spans="1:15">
      <c r="A843" s="20">
        <v>39</v>
      </c>
      <c r="B843" s="19" t="s">
        <v>1426</v>
      </c>
      <c r="C843" s="19"/>
      <c r="D843" s="21"/>
      <c r="E843" s="19" t="s">
        <v>1427</v>
      </c>
      <c r="F843" s="19"/>
      <c r="G843" s="19"/>
      <c r="H843" s="19"/>
      <c r="I843" s="19"/>
      <c r="J843" s="19"/>
      <c r="K843" s="53" t="s">
        <v>270</v>
      </c>
      <c r="L843" s="54">
        <v>8</v>
      </c>
      <c r="M843" s="35"/>
      <c r="N843" s="54">
        <v>8</v>
      </c>
      <c r="O843" s="16"/>
    </row>
    <row r="844" ht="30" customHeight="1" spans="1:15">
      <c r="A844" s="20">
        <v>40</v>
      </c>
      <c r="B844" s="19" t="s">
        <v>1428</v>
      </c>
      <c r="C844" s="19"/>
      <c r="D844" s="21"/>
      <c r="E844" s="19" t="s">
        <v>1429</v>
      </c>
      <c r="F844" s="19"/>
      <c r="G844" s="19"/>
      <c r="H844" s="19"/>
      <c r="I844" s="19"/>
      <c r="J844" s="19"/>
      <c r="K844" s="21" t="s">
        <v>270</v>
      </c>
      <c r="L844" s="42">
        <v>2.5</v>
      </c>
      <c r="M844" s="35"/>
      <c r="N844" s="42">
        <v>2.5</v>
      </c>
      <c r="O844" s="16"/>
    </row>
    <row r="845" ht="30" customHeight="1" spans="1:15">
      <c r="A845" s="20">
        <v>41</v>
      </c>
      <c r="B845" s="19" t="s">
        <v>1430</v>
      </c>
      <c r="C845" s="19"/>
      <c r="D845" s="21"/>
      <c r="E845" s="19" t="s">
        <v>1431</v>
      </c>
      <c r="F845" s="19"/>
      <c r="G845" s="19"/>
      <c r="H845" s="19"/>
      <c r="I845" s="19"/>
      <c r="J845" s="19"/>
      <c r="K845" s="53" t="s">
        <v>270</v>
      </c>
      <c r="L845" s="54">
        <v>2</v>
      </c>
      <c r="M845" s="35"/>
      <c r="N845" s="54">
        <v>2</v>
      </c>
      <c r="O845" s="16"/>
    </row>
    <row r="846" ht="30" customHeight="1" spans="1:15">
      <c r="A846" s="20">
        <v>42</v>
      </c>
      <c r="B846" s="19" t="s">
        <v>889</v>
      </c>
      <c r="C846" s="19"/>
      <c r="D846" s="21"/>
      <c r="E846" s="39" t="s">
        <v>1432</v>
      </c>
      <c r="F846" s="39"/>
      <c r="G846" s="39"/>
      <c r="H846" s="39"/>
      <c r="I846" s="39"/>
      <c r="J846" s="39"/>
      <c r="K846" s="37" t="s">
        <v>226</v>
      </c>
      <c r="L846" s="47">
        <v>2</v>
      </c>
      <c r="M846" s="35"/>
      <c r="N846" s="42">
        <v>2</v>
      </c>
      <c r="O846" s="16"/>
    </row>
    <row r="847" ht="30" customHeight="1" spans="1:15">
      <c r="A847" s="11" t="s">
        <v>1433</v>
      </c>
      <c r="B847" s="12"/>
      <c r="C847" s="11"/>
      <c r="D847" s="15">
        <f>D848+D849+D850</f>
        <v>0</v>
      </c>
      <c r="E847" s="16"/>
      <c r="F847" s="16"/>
      <c r="G847" s="16"/>
      <c r="H847" s="16"/>
      <c r="I847" s="16"/>
      <c r="J847" s="16"/>
      <c r="K847" s="15"/>
      <c r="L847" s="34">
        <f t="shared" ref="L847:N847" si="94">SUM(L848:L850)</f>
        <v>0</v>
      </c>
      <c r="M847" s="34">
        <f t="shared" si="94"/>
        <v>0</v>
      </c>
      <c r="N847" s="34">
        <f t="shared" si="94"/>
        <v>0</v>
      </c>
      <c r="O847" s="16"/>
    </row>
    <row r="848" ht="30" customHeight="1" spans="1:15">
      <c r="A848" s="11" t="s">
        <v>13</v>
      </c>
      <c r="B848" s="11" t="s">
        <v>14</v>
      </c>
      <c r="C848" s="11"/>
      <c r="D848" s="15">
        <v>0</v>
      </c>
      <c r="E848" s="16"/>
      <c r="F848" s="16"/>
      <c r="G848" s="16"/>
      <c r="H848" s="16"/>
      <c r="I848" s="16"/>
      <c r="J848" s="16"/>
      <c r="K848" s="15"/>
      <c r="L848" s="34"/>
      <c r="M848" s="35"/>
      <c r="N848" s="34"/>
      <c r="O848" s="16"/>
    </row>
    <row r="849" ht="30" customHeight="1" spans="1:15">
      <c r="A849" s="11" t="s">
        <v>15</v>
      </c>
      <c r="B849" s="11" t="s">
        <v>16</v>
      </c>
      <c r="C849" s="17"/>
      <c r="D849" s="15">
        <v>0</v>
      </c>
      <c r="E849" s="15"/>
      <c r="F849" s="15"/>
      <c r="G849" s="15"/>
      <c r="H849" s="15"/>
      <c r="I849" s="15"/>
      <c r="J849" s="15"/>
      <c r="K849" s="15"/>
      <c r="L849" s="34"/>
      <c r="M849" s="35"/>
      <c r="N849" s="34"/>
      <c r="O849" s="16"/>
    </row>
    <row r="850" ht="30" customHeight="1" spans="1:15">
      <c r="A850" s="11" t="s">
        <v>17</v>
      </c>
      <c r="B850" s="11" t="s">
        <v>18</v>
      </c>
      <c r="C850" s="17"/>
      <c r="D850" s="15">
        <v>0</v>
      </c>
      <c r="E850" s="15"/>
      <c r="F850" s="15"/>
      <c r="G850" s="15"/>
      <c r="H850" s="15"/>
      <c r="I850" s="15"/>
      <c r="J850" s="15"/>
      <c r="K850" s="15"/>
      <c r="L850" s="34"/>
      <c r="M850" s="35"/>
      <c r="N850" s="34"/>
      <c r="O850" s="16"/>
    </row>
    <row r="851" ht="30" customHeight="1" spans="1:15">
      <c r="A851" s="11" t="s">
        <v>38</v>
      </c>
      <c r="B851" s="12"/>
      <c r="C851" s="11"/>
      <c r="D851" s="15">
        <f>D852+D853+D856</f>
        <v>2</v>
      </c>
      <c r="E851" s="16"/>
      <c r="F851" s="16"/>
      <c r="G851" s="16"/>
      <c r="H851" s="16"/>
      <c r="I851" s="16"/>
      <c r="J851" s="16"/>
      <c r="K851" s="15"/>
      <c r="L851" s="34">
        <f t="shared" ref="L851:N851" si="95">L852+L853+L856</f>
        <v>3.4</v>
      </c>
      <c r="M851" s="34">
        <f t="shared" si="95"/>
        <v>0</v>
      </c>
      <c r="N851" s="34">
        <f t="shared" si="95"/>
        <v>3.4</v>
      </c>
      <c r="O851" s="16"/>
    </row>
    <row r="852" ht="30" customHeight="1" spans="1:15">
      <c r="A852" s="11" t="s">
        <v>13</v>
      </c>
      <c r="B852" s="11" t="s">
        <v>14</v>
      </c>
      <c r="C852" s="11"/>
      <c r="D852" s="15">
        <v>0</v>
      </c>
      <c r="E852" s="16"/>
      <c r="F852" s="16"/>
      <c r="G852" s="16"/>
      <c r="H852" s="16"/>
      <c r="I852" s="16"/>
      <c r="J852" s="16"/>
      <c r="K852" s="15"/>
      <c r="L852" s="34"/>
      <c r="M852" s="34"/>
      <c r="N852" s="34"/>
      <c r="O852" s="16"/>
    </row>
    <row r="853" ht="30" customHeight="1" spans="1:15">
      <c r="A853" s="11" t="s">
        <v>15</v>
      </c>
      <c r="B853" s="11" t="s">
        <v>16</v>
      </c>
      <c r="C853" s="17"/>
      <c r="D853" s="15">
        <v>2</v>
      </c>
      <c r="E853" s="16"/>
      <c r="F853" s="16"/>
      <c r="G853" s="16"/>
      <c r="H853" s="16"/>
      <c r="I853" s="16"/>
      <c r="J853" s="16"/>
      <c r="K853" s="15"/>
      <c r="L853" s="34">
        <f t="shared" ref="L853:N853" si="96">SUM(L854:L855)</f>
        <v>3.4</v>
      </c>
      <c r="M853" s="34">
        <f t="shared" si="96"/>
        <v>0</v>
      </c>
      <c r="N853" s="34">
        <f t="shared" si="96"/>
        <v>3.4</v>
      </c>
      <c r="O853" s="16"/>
    </row>
    <row r="854" ht="57" customHeight="1" spans="1:15">
      <c r="A854" s="20">
        <v>1</v>
      </c>
      <c r="B854" s="19" t="s">
        <v>1434</v>
      </c>
      <c r="C854" s="15"/>
      <c r="D854" s="21"/>
      <c r="E854" s="19" t="s">
        <v>1435</v>
      </c>
      <c r="F854" s="16"/>
      <c r="G854" s="16"/>
      <c r="H854" s="16"/>
      <c r="I854" s="16"/>
      <c r="J854" s="16"/>
      <c r="K854" s="21" t="s">
        <v>26</v>
      </c>
      <c r="L854" s="34">
        <v>1.2</v>
      </c>
      <c r="M854" s="35"/>
      <c r="N854" s="34">
        <v>1.2</v>
      </c>
      <c r="O854" s="16"/>
    </row>
    <row r="855" ht="39" customHeight="1" spans="1:15">
      <c r="A855" s="20">
        <v>2</v>
      </c>
      <c r="B855" s="19" t="s">
        <v>1436</v>
      </c>
      <c r="C855" s="15"/>
      <c r="D855" s="21"/>
      <c r="E855" s="19" t="s">
        <v>1437</v>
      </c>
      <c r="F855" s="16"/>
      <c r="G855" s="16"/>
      <c r="H855" s="16"/>
      <c r="I855" s="16"/>
      <c r="J855" s="16"/>
      <c r="K855" s="21" t="s">
        <v>26</v>
      </c>
      <c r="L855" s="34">
        <v>2.2</v>
      </c>
      <c r="M855" s="35"/>
      <c r="N855" s="34">
        <v>2.2</v>
      </c>
      <c r="O855" s="16"/>
    </row>
    <row r="856" ht="30" customHeight="1" spans="1:15">
      <c r="A856" s="11" t="s">
        <v>17</v>
      </c>
      <c r="B856" s="11" t="s">
        <v>18</v>
      </c>
      <c r="C856" s="17"/>
      <c r="D856" s="15">
        <v>0</v>
      </c>
      <c r="E856" s="16"/>
      <c r="F856" s="16"/>
      <c r="G856" s="16"/>
      <c r="H856" s="16"/>
      <c r="I856" s="16"/>
      <c r="J856" s="16"/>
      <c r="K856" s="15"/>
      <c r="L856" s="34"/>
      <c r="M856" s="34"/>
      <c r="N856" s="34"/>
      <c r="O856" s="16"/>
    </row>
    <row r="857" ht="30" customHeight="1" spans="1:15">
      <c r="A857" s="11" t="s">
        <v>1438</v>
      </c>
      <c r="B857" s="12"/>
      <c r="C857" s="11"/>
      <c r="D857" s="15">
        <f>D858+D859+D868+D876</f>
        <v>44</v>
      </c>
      <c r="E857" s="16"/>
      <c r="F857" s="16"/>
      <c r="G857" s="16"/>
      <c r="H857" s="16"/>
      <c r="I857" s="16"/>
      <c r="J857" s="16"/>
      <c r="K857" s="15"/>
      <c r="L857" s="32">
        <f t="shared" ref="L857:N857" si="97">L858+L859+L868+L876</f>
        <v>120.78</v>
      </c>
      <c r="M857" s="32">
        <f t="shared" si="97"/>
        <v>0.03</v>
      </c>
      <c r="N857" s="32">
        <f t="shared" si="97"/>
        <v>111.88</v>
      </c>
      <c r="O857" s="16"/>
    </row>
    <row r="858" ht="30" customHeight="1" spans="1:15">
      <c r="A858" s="11" t="s">
        <v>13</v>
      </c>
      <c r="B858" s="11" t="s">
        <v>14</v>
      </c>
      <c r="C858" s="11"/>
      <c r="D858" s="15">
        <v>0</v>
      </c>
      <c r="E858" s="16"/>
      <c r="F858" s="16"/>
      <c r="G858" s="16"/>
      <c r="H858" s="16"/>
      <c r="I858" s="16"/>
      <c r="J858" s="16"/>
      <c r="K858" s="15"/>
      <c r="L858" s="34"/>
      <c r="M858" s="34"/>
      <c r="N858" s="34"/>
      <c r="O858" s="16"/>
    </row>
    <row r="859" ht="30" customHeight="1" spans="1:15">
      <c r="A859" s="11" t="s">
        <v>15</v>
      </c>
      <c r="B859" s="11" t="s">
        <v>16</v>
      </c>
      <c r="C859" s="17"/>
      <c r="D859" s="15">
        <v>8</v>
      </c>
      <c r="E859" s="16"/>
      <c r="F859" s="16"/>
      <c r="G859" s="16"/>
      <c r="H859" s="16"/>
      <c r="I859" s="16"/>
      <c r="J859" s="16"/>
      <c r="K859" s="15"/>
      <c r="L859" s="34">
        <f t="shared" ref="L859:N859" si="98">SUM(L860:L867)</f>
        <v>16.2</v>
      </c>
      <c r="M859" s="34">
        <f t="shared" si="98"/>
        <v>0.03</v>
      </c>
      <c r="N859" s="34">
        <f t="shared" si="98"/>
        <v>16.17</v>
      </c>
      <c r="O859" s="16"/>
    </row>
    <row r="860" ht="30" customHeight="1" spans="1:15">
      <c r="A860" s="20">
        <v>1</v>
      </c>
      <c r="B860" s="19" t="s">
        <v>1439</v>
      </c>
      <c r="C860" s="21"/>
      <c r="D860" s="21"/>
      <c r="E860" s="19" t="s">
        <v>1440</v>
      </c>
      <c r="F860" s="16"/>
      <c r="G860" s="16"/>
      <c r="H860" s="16"/>
      <c r="I860" s="16"/>
      <c r="J860" s="16"/>
      <c r="K860" s="21" t="s">
        <v>410</v>
      </c>
      <c r="L860" s="34">
        <v>5</v>
      </c>
      <c r="M860" s="35"/>
      <c r="N860" s="34">
        <v>5</v>
      </c>
      <c r="O860" s="16"/>
    </row>
    <row r="861" ht="30" customHeight="1" spans="1:15">
      <c r="A861" s="20">
        <v>2</v>
      </c>
      <c r="B861" s="19" t="s">
        <v>1441</v>
      </c>
      <c r="C861" s="21"/>
      <c r="D861" s="21"/>
      <c r="E861" s="19" t="s">
        <v>1442</v>
      </c>
      <c r="F861" s="16"/>
      <c r="G861" s="16"/>
      <c r="H861" s="16"/>
      <c r="I861" s="16"/>
      <c r="J861" s="16"/>
      <c r="K861" s="21" t="s">
        <v>26</v>
      </c>
      <c r="L861" s="34">
        <v>1.5</v>
      </c>
      <c r="M861" s="35"/>
      <c r="N861" s="34">
        <v>1.5</v>
      </c>
      <c r="O861" s="16"/>
    </row>
    <row r="862" ht="30" customHeight="1" spans="1:15">
      <c r="A862" s="20">
        <v>3</v>
      </c>
      <c r="B862" s="19" t="s">
        <v>1443</v>
      </c>
      <c r="C862" s="21"/>
      <c r="D862" s="21"/>
      <c r="E862" s="19" t="s">
        <v>1444</v>
      </c>
      <c r="F862" s="19"/>
      <c r="G862" s="19"/>
      <c r="H862" s="19"/>
      <c r="I862" s="19"/>
      <c r="J862" s="19"/>
      <c r="K862" s="21" t="s">
        <v>26</v>
      </c>
      <c r="L862" s="34">
        <v>5</v>
      </c>
      <c r="M862" s="35"/>
      <c r="N862" s="34">
        <v>5</v>
      </c>
      <c r="O862" s="16"/>
    </row>
    <row r="863" ht="59" customHeight="1" spans="1:15">
      <c r="A863" s="20">
        <v>4</v>
      </c>
      <c r="B863" s="19" t="s">
        <v>1445</v>
      </c>
      <c r="C863" s="21"/>
      <c r="D863" s="21"/>
      <c r="E863" s="19" t="s">
        <v>1446</v>
      </c>
      <c r="F863" s="16"/>
      <c r="G863" s="16"/>
      <c r="H863" s="16"/>
      <c r="I863" s="16"/>
      <c r="J863" s="16"/>
      <c r="K863" s="21" t="s">
        <v>155</v>
      </c>
      <c r="L863" s="34">
        <v>1.39</v>
      </c>
      <c r="M863" s="35"/>
      <c r="N863" s="34">
        <v>1.39</v>
      </c>
      <c r="O863" s="16"/>
    </row>
    <row r="864" ht="50" customHeight="1" spans="1:15">
      <c r="A864" s="20">
        <v>5</v>
      </c>
      <c r="B864" s="19" t="s">
        <v>1447</v>
      </c>
      <c r="C864" s="15"/>
      <c r="D864" s="21"/>
      <c r="E864" s="19" t="s">
        <v>1448</v>
      </c>
      <c r="F864" s="16"/>
      <c r="G864" s="16"/>
      <c r="H864" s="16"/>
      <c r="I864" s="16"/>
      <c r="J864" s="16"/>
      <c r="K864" s="21" t="s">
        <v>155</v>
      </c>
      <c r="L864" s="34">
        <v>1.5</v>
      </c>
      <c r="M864" s="35"/>
      <c r="N864" s="34">
        <v>1.5</v>
      </c>
      <c r="O864" s="16"/>
    </row>
    <row r="865" ht="30" customHeight="1" spans="1:15">
      <c r="A865" s="20">
        <v>6</v>
      </c>
      <c r="B865" s="19" t="s">
        <v>1449</v>
      </c>
      <c r="C865" s="21"/>
      <c r="D865" s="21"/>
      <c r="E865" s="19" t="s">
        <v>1450</v>
      </c>
      <c r="F865" s="16"/>
      <c r="G865" s="16"/>
      <c r="H865" s="16"/>
      <c r="I865" s="16"/>
      <c r="J865" s="16"/>
      <c r="K865" s="21" t="s">
        <v>155</v>
      </c>
      <c r="L865" s="34">
        <v>0.5</v>
      </c>
      <c r="M865" s="35"/>
      <c r="N865" s="34">
        <v>0.5</v>
      </c>
      <c r="O865" s="16"/>
    </row>
    <row r="866" ht="58" customHeight="1" spans="1:15">
      <c r="A866" s="20">
        <v>7</v>
      </c>
      <c r="B866" s="19" t="s">
        <v>1451</v>
      </c>
      <c r="C866" s="21"/>
      <c r="D866" s="21"/>
      <c r="E866" s="19" t="s">
        <v>1452</v>
      </c>
      <c r="F866" s="16"/>
      <c r="G866" s="16"/>
      <c r="H866" s="16"/>
      <c r="I866" s="16"/>
      <c r="J866" s="16"/>
      <c r="K866" s="21" t="s">
        <v>155</v>
      </c>
      <c r="L866" s="34">
        <v>0.5</v>
      </c>
      <c r="M866" s="35"/>
      <c r="N866" s="34">
        <v>0.5</v>
      </c>
      <c r="O866" s="16"/>
    </row>
    <row r="867" ht="60" customHeight="1" spans="1:15">
      <c r="A867" s="20">
        <v>8</v>
      </c>
      <c r="B867" s="19" t="s">
        <v>1453</v>
      </c>
      <c r="C867" s="21"/>
      <c r="D867" s="21"/>
      <c r="E867" s="19" t="s">
        <v>1454</v>
      </c>
      <c r="F867" s="16"/>
      <c r="G867" s="16"/>
      <c r="H867" s="16"/>
      <c r="I867" s="16"/>
      <c r="J867" s="16"/>
      <c r="K867" s="21" t="s">
        <v>223</v>
      </c>
      <c r="L867" s="34">
        <v>0.81</v>
      </c>
      <c r="M867" s="34">
        <v>0.03</v>
      </c>
      <c r="N867" s="34">
        <v>0.78</v>
      </c>
      <c r="O867" s="16"/>
    </row>
    <row r="868" ht="30" customHeight="1" spans="1:15">
      <c r="A868" s="11" t="s">
        <v>17</v>
      </c>
      <c r="B868" s="11" t="s">
        <v>18</v>
      </c>
      <c r="C868" s="17"/>
      <c r="D868" s="15">
        <v>7</v>
      </c>
      <c r="E868" s="16"/>
      <c r="F868" s="16"/>
      <c r="G868" s="16"/>
      <c r="H868" s="16"/>
      <c r="I868" s="16"/>
      <c r="J868" s="16"/>
      <c r="K868" s="15"/>
      <c r="L868" s="34">
        <f t="shared" ref="L868:N868" si="99">SUM(L869:L875)</f>
        <v>52.26</v>
      </c>
      <c r="M868" s="34">
        <f t="shared" si="99"/>
        <v>0</v>
      </c>
      <c r="N868" s="34">
        <f t="shared" si="99"/>
        <v>52.26</v>
      </c>
      <c r="O868" s="16"/>
    </row>
    <row r="869" ht="30" customHeight="1" spans="1:15">
      <c r="A869" s="20">
        <v>1</v>
      </c>
      <c r="B869" s="19" t="s">
        <v>1455</v>
      </c>
      <c r="C869" s="21"/>
      <c r="D869" s="21"/>
      <c r="E869" s="19" t="s">
        <v>1456</v>
      </c>
      <c r="F869" s="16"/>
      <c r="G869" s="16"/>
      <c r="H869" s="16"/>
      <c r="I869" s="16"/>
      <c r="J869" s="16"/>
      <c r="K869" s="21" t="s">
        <v>26</v>
      </c>
      <c r="L869" s="34">
        <v>5.06</v>
      </c>
      <c r="M869" s="35"/>
      <c r="N869" s="34">
        <v>5.06</v>
      </c>
      <c r="O869" s="16"/>
    </row>
    <row r="870" ht="30" customHeight="1" spans="1:15">
      <c r="A870" s="20">
        <v>2</v>
      </c>
      <c r="B870" s="19" t="s">
        <v>1457</v>
      </c>
      <c r="C870" s="21"/>
      <c r="D870" s="21"/>
      <c r="E870" s="19" t="s">
        <v>1458</v>
      </c>
      <c r="F870" s="16"/>
      <c r="G870" s="16"/>
      <c r="H870" s="16"/>
      <c r="I870" s="16"/>
      <c r="J870" s="16"/>
      <c r="K870" s="21" t="s">
        <v>26</v>
      </c>
      <c r="L870" s="34">
        <v>20</v>
      </c>
      <c r="M870" s="35"/>
      <c r="N870" s="34">
        <v>20</v>
      </c>
      <c r="O870" s="16"/>
    </row>
    <row r="871" ht="30" customHeight="1" spans="1:15">
      <c r="A871" s="20">
        <v>3</v>
      </c>
      <c r="B871" s="19" t="s">
        <v>1459</v>
      </c>
      <c r="C871" s="21"/>
      <c r="D871" s="21"/>
      <c r="E871" s="19" t="s">
        <v>1460</v>
      </c>
      <c r="F871" s="16"/>
      <c r="G871" s="16"/>
      <c r="H871" s="16"/>
      <c r="I871" s="16"/>
      <c r="J871" s="16"/>
      <c r="K871" s="21" t="s">
        <v>26</v>
      </c>
      <c r="L871" s="34">
        <v>0.5</v>
      </c>
      <c r="M871" s="35"/>
      <c r="N871" s="34">
        <v>0.5</v>
      </c>
      <c r="O871" s="16"/>
    </row>
    <row r="872" ht="30" customHeight="1" spans="1:15">
      <c r="A872" s="20">
        <v>4</v>
      </c>
      <c r="B872" s="19" t="s">
        <v>1461</v>
      </c>
      <c r="C872" s="21"/>
      <c r="D872" s="21"/>
      <c r="E872" s="19" t="s">
        <v>1462</v>
      </c>
      <c r="F872" s="16"/>
      <c r="G872" s="16"/>
      <c r="H872" s="16"/>
      <c r="I872" s="16"/>
      <c r="J872" s="16"/>
      <c r="K872" s="21" t="s">
        <v>26</v>
      </c>
      <c r="L872" s="34">
        <v>15</v>
      </c>
      <c r="M872" s="35"/>
      <c r="N872" s="34">
        <v>15</v>
      </c>
      <c r="O872" s="16"/>
    </row>
    <row r="873" ht="30" customHeight="1" spans="1:15">
      <c r="A873" s="20">
        <v>5</v>
      </c>
      <c r="B873" s="19" t="s">
        <v>1463</v>
      </c>
      <c r="C873" s="21"/>
      <c r="D873" s="21"/>
      <c r="E873" s="19" t="s">
        <v>1464</v>
      </c>
      <c r="F873" s="19"/>
      <c r="G873" s="19"/>
      <c r="H873" s="19"/>
      <c r="I873" s="19"/>
      <c r="J873" s="19"/>
      <c r="K873" s="21" t="s">
        <v>26</v>
      </c>
      <c r="L873" s="34">
        <v>10</v>
      </c>
      <c r="M873" s="35"/>
      <c r="N873" s="34">
        <v>10</v>
      </c>
      <c r="O873" s="16"/>
    </row>
    <row r="874" ht="30" customHeight="1" spans="1:15">
      <c r="A874" s="20">
        <v>6</v>
      </c>
      <c r="B874" s="19" t="s">
        <v>1465</v>
      </c>
      <c r="C874" s="21"/>
      <c r="D874" s="21"/>
      <c r="E874" s="19" t="s">
        <v>1466</v>
      </c>
      <c r="F874" s="16"/>
      <c r="G874" s="16"/>
      <c r="H874" s="16"/>
      <c r="I874" s="16"/>
      <c r="J874" s="16"/>
      <c r="K874" s="21" t="s">
        <v>155</v>
      </c>
      <c r="L874" s="34">
        <v>0.9</v>
      </c>
      <c r="M874" s="35"/>
      <c r="N874" s="34">
        <v>0.9</v>
      </c>
      <c r="O874" s="16"/>
    </row>
    <row r="875" ht="30" customHeight="1" spans="1:15">
      <c r="A875" s="20">
        <v>7</v>
      </c>
      <c r="B875" s="19" t="s">
        <v>1467</v>
      </c>
      <c r="C875" s="21"/>
      <c r="D875" s="21"/>
      <c r="E875" s="19" t="s">
        <v>1468</v>
      </c>
      <c r="F875" s="16"/>
      <c r="G875" s="16"/>
      <c r="H875" s="16"/>
      <c r="I875" s="16"/>
      <c r="J875" s="16"/>
      <c r="K875" s="21" t="s">
        <v>155</v>
      </c>
      <c r="L875" s="34">
        <v>0.8</v>
      </c>
      <c r="M875" s="35"/>
      <c r="N875" s="34">
        <v>0.8</v>
      </c>
      <c r="O875" s="16"/>
    </row>
    <row r="876" ht="30" customHeight="1" spans="1:15">
      <c r="A876" s="11" t="s">
        <v>19</v>
      </c>
      <c r="B876" s="11" t="s">
        <v>20</v>
      </c>
      <c r="C876" s="17"/>
      <c r="D876" s="21">
        <v>29</v>
      </c>
      <c r="E876" s="22"/>
      <c r="F876" s="23"/>
      <c r="G876" s="23"/>
      <c r="H876" s="23"/>
      <c r="I876" s="23"/>
      <c r="J876" s="36"/>
      <c r="K876" s="21"/>
      <c r="L876" s="34">
        <f t="shared" ref="L876:N876" si="100">SUM(L877:L905)</f>
        <v>52.32</v>
      </c>
      <c r="M876" s="34">
        <f t="shared" si="100"/>
        <v>0</v>
      </c>
      <c r="N876" s="34">
        <f t="shared" si="100"/>
        <v>43.45</v>
      </c>
      <c r="O876" s="16"/>
    </row>
    <row r="877" ht="30" customHeight="1" spans="1:15">
      <c r="A877" s="20">
        <v>1</v>
      </c>
      <c r="B877" s="39" t="s">
        <v>1469</v>
      </c>
      <c r="C877" s="39"/>
      <c r="D877" s="21"/>
      <c r="E877" s="39" t="s">
        <v>1470</v>
      </c>
      <c r="F877" s="39"/>
      <c r="G877" s="39"/>
      <c r="H877" s="39"/>
      <c r="I877" s="39"/>
      <c r="J877" s="39"/>
      <c r="K877" s="37" t="s">
        <v>79</v>
      </c>
      <c r="L877" s="47">
        <v>20</v>
      </c>
      <c r="M877" s="35"/>
      <c r="N877" s="47">
        <v>20</v>
      </c>
      <c r="O877" s="16"/>
    </row>
    <row r="878" ht="46" customHeight="1" spans="1:15">
      <c r="A878" s="20">
        <v>2</v>
      </c>
      <c r="B878" s="19" t="s">
        <v>1471</v>
      </c>
      <c r="C878" s="19"/>
      <c r="D878" s="21"/>
      <c r="E878" s="39" t="s">
        <v>1472</v>
      </c>
      <c r="F878" s="39"/>
      <c r="G878" s="39"/>
      <c r="H878" s="39"/>
      <c r="I878" s="39"/>
      <c r="J878" s="39"/>
      <c r="K878" s="37" t="s">
        <v>26</v>
      </c>
      <c r="L878" s="47">
        <v>1.5</v>
      </c>
      <c r="M878" s="35"/>
      <c r="N878" s="47">
        <v>1.2</v>
      </c>
      <c r="O878" s="16"/>
    </row>
    <row r="879" ht="30" customHeight="1" spans="1:15">
      <c r="A879" s="20">
        <v>3</v>
      </c>
      <c r="B879" s="19" t="s">
        <v>1473</v>
      </c>
      <c r="C879" s="19"/>
      <c r="D879" s="21"/>
      <c r="E879" s="39" t="s">
        <v>1474</v>
      </c>
      <c r="F879" s="39"/>
      <c r="G879" s="39"/>
      <c r="H879" s="39"/>
      <c r="I879" s="39"/>
      <c r="J879" s="39"/>
      <c r="K879" s="37" t="s">
        <v>26</v>
      </c>
      <c r="L879" s="47">
        <v>1.25</v>
      </c>
      <c r="M879" s="35"/>
      <c r="N879" s="42">
        <v>1.25</v>
      </c>
      <c r="O879" s="16"/>
    </row>
    <row r="880" ht="30" customHeight="1" spans="1:15">
      <c r="A880" s="20">
        <v>4</v>
      </c>
      <c r="B880" s="19" t="s">
        <v>1475</v>
      </c>
      <c r="C880" s="19"/>
      <c r="D880" s="21"/>
      <c r="E880" s="39" t="s">
        <v>1476</v>
      </c>
      <c r="F880" s="39"/>
      <c r="G880" s="39"/>
      <c r="H880" s="39"/>
      <c r="I880" s="39"/>
      <c r="J880" s="39"/>
      <c r="K880" s="37" t="s">
        <v>26</v>
      </c>
      <c r="L880" s="47">
        <v>1.2</v>
      </c>
      <c r="M880" s="35"/>
      <c r="N880" s="42">
        <v>1.2</v>
      </c>
      <c r="O880" s="16"/>
    </row>
    <row r="881" ht="46" customHeight="1" spans="1:15">
      <c r="A881" s="20">
        <v>5</v>
      </c>
      <c r="B881" s="19" t="s">
        <v>1477</v>
      </c>
      <c r="C881" s="19"/>
      <c r="D881" s="21"/>
      <c r="E881" s="39" t="s">
        <v>1478</v>
      </c>
      <c r="F881" s="39"/>
      <c r="G881" s="39"/>
      <c r="H881" s="39"/>
      <c r="I881" s="39"/>
      <c r="J881" s="39"/>
      <c r="K881" s="37" t="s">
        <v>26</v>
      </c>
      <c r="L881" s="47">
        <v>2.47</v>
      </c>
      <c r="M881" s="35"/>
      <c r="N881" s="42">
        <v>2.47</v>
      </c>
      <c r="O881" s="16"/>
    </row>
    <row r="882" ht="30" customHeight="1" spans="1:15">
      <c r="A882" s="20">
        <v>6</v>
      </c>
      <c r="B882" s="19" t="s">
        <v>1479</v>
      </c>
      <c r="C882" s="19"/>
      <c r="D882" s="21"/>
      <c r="E882" s="39" t="s">
        <v>1480</v>
      </c>
      <c r="F882" s="39"/>
      <c r="G882" s="39"/>
      <c r="H882" s="39"/>
      <c r="I882" s="39"/>
      <c r="J882" s="39"/>
      <c r="K882" s="37" t="s">
        <v>26</v>
      </c>
      <c r="L882" s="47">
        <v>0.3</v>
      </c>
      <c r="M882" s="35"/>
      <c r="N882" s="42">
        <v>0.3</v>
      </c>
      <c r="O882" s="16"/>
    </row>
    <row r="883" ht="30" customHeight="1" spans="1:15">
      <c r="A883" s="20">
        <v>7</v>
      </c>
      <c r="B883" s="19" t="s">
        <v>1481</v>
      </c>
      <c r="C883" s="19"/>
      <c r="D883" s="21"/>
      <c r="E883" s="39" t="s">
        <v>1482</v>
      </c>
      <c r="F883" s="39"/>
      <c r="G883" s="39"/>
      <c r="H883" s="39"/>
      <c r="I883" s="39"/>
      <c r="J883" s="39"/>
      <c r="K883" s="37" t="s">
        <v>270</v>
      </c>
      <c r="L883" s="47">
        <v>1.28</v>
      </c>
      <c r="M883" s="35"/>
      <c r="N883" s="42">
        <v>0.2</v>
      </c>
      <c r="O883" s="16"/>
    </row>
    <row r="884" ht="30" customHeight="1" spans="1:15">
      <c r="A884" s="20">
        <v>8</v>
      </c>
      <c r="B884" s="19" t="s">
        <v>1483</v>
      </c>
      <c r="C884" s="19"/>
      <c r="D884" s="21"/>
      <c r="E884" s="39" t="s">
        <v>1484</v>
      </c>
      <c r="F884" s="39"/>
      <c r="G884" s="39"/>
      <c r="H884" s="39"/>
      <c r="I884" s="39"/>
      <c r="J884" s="39"/>
      <c r="K884" s="37" t="s">
        <v>270</v>
      </c>
      <c r="L884" s="47">
        <v>1.07</v>
      </c>
      <c r="M884" s="35"/>
      <c r="N884" s="42">
        <v>0.2</v>
      </c>
      <c r="O884" s="16"/>
    </row>
    <row r="885" ht="30" customHeight="1" spans="1:15">
      <c r="A885" s="20">
        <v>9</v>
      </c>
      <c r="B885" s="19" t="s">
        <v>1485</v>
      </c>
      <c r="C885" s="19"/>
      <c r="D885" s="21"/>
      <c r="E885" s="39" t="s">
        <v>1486</v>
      </c>
      <c r="F885" s="39"/>
      <c r="G885" s="39"/>
      <c r="H885" s="39"/>
      <c r="I885" s="39"/>
      <c r="J885" s="39"/>
      <c r="K885" s="37" t="s">
        <v>270</v>
      </c>
      <c r="L885" s="47">
        <v>1.03</v>
      </c>
      <c r="M885" s="35"/>
      <c r="N885" s="42">
        <v>0.2</v>
      </c>
      <c r="O885" s="16"/>
    </row>
    <row r="886" ht="30" customHeight="1" spans="1:15">
      <c r="A886" s="20">
        <v>10</v>
      </c>
      <c r="B886" s="19" t="s">
        <v>1487</v>
      </c>
      <c r="C886" s="19"/>
      <c r="D886" s="21"/>
      <c r="E886" s="39" t="s">
        <v>1488</v>
      </c>
      <c r="F886" s="39"/>
      <c r="G886" s="39"/>
      <c r="H886" s="39"/>
      <c r="I886" s="39"/>
      <c r="J886" s="39"/>
      <c r="K886" s="37" t="s">
        <v>270</v>
      </c>
      <c r="L886" s="47">
        <v>1.05</v>
      </c>
      <c r="M886" s="35"/>
      <c r="N886" s="42">
        <v>0.2</v>
      </c>
      <c r="O886" s="16"/>
    </row>
    <row r="887" ht="30" customHeight="1" spans="1:15">
      <c r="A887" s="20">
        <v>11</v>
      </c>
      <c r="B887" s="19" t="s">
        <v>1489</v>
      </c>
      <c r="C887" s="19"/>
      <c r="D887" s="21"/>
      <c r="E887" s="39" t="s">
        <v>1490</v>
      </c>
      <c r="F887" s="39"/>
      <c r="G887" s="39"/>
      <c r="H887" s="39"/>
      <c r="I887" s="39"/>
      <c r="J887" s="39"/>
      <c r="K887" s="37" t="s">
        <v>270</v>
      </c>
      <c r="L887" s="47">
        <v>1.02</v>
      </c>
      <c r="M887" s="35"/>
      <c r="N887" s="42">
        <v>0.2</v>
      </c>
      <c r="O887" s="16"/>
    </row>
    <row r="888" ht="46" customHeight="1" spans="1:15">
      <c r="A888" s="20">
        <v>12</v>
      </c>
      <c r="B888" s="19" t="s">
        <v>1491</v>
      </c>
      <c r="C888" s="19"/>
      <c r="D888" s="21"/>
      <c r="E888" s="39" t="s">
        <v>1492</v>
      </c>
      <c r="F888" s="39"/>
      <c r="G888" s="39"/>
      <c r="H888" s="39"/>
      <c r="I888" s="39"/>
      <c r="J888" s="39"/>
      <c r="K888" s="37" t="s">
        <v>26</v>
      </c>
      <c r="L888" s="47">
        <v>0.8</v>
      </c>
      <c r="M888" s="35"/>
      <c r="N888" s="42">
        <v>0.1</v>
      </c>
      <c r="O888" s="16"/>
    </row>
    <row r="889" ht="39" customHeight="1" spans="1:15">
      <c r="A889" s="20">
        <v>13</v>
      </c>
      <c r="B889" s="19" t="s">
        <v>1493</v>
      </c>
      <c r="C889" s="19"/>
      <c r="D889" s="21"/>
      <c r="E889" s="39" t="s">
        <v>1494</v>
      </c>
      <c r="F889" s="39"/>
      <c r="G889" s="39"/>
      <c r="H889" s="39"/>
      <c r="I889" s="39"/>
      <c r="J889" s="39"/>
      <c r="K889" s="37" t="s">
        <v>26</v>
      </c>
      <c r="L889" s="47">
        <v>0.6</v>
      </c>
      <c r="M889" s="35"/>
      <c r="N889" s="42">
        <v>0.08</v>
      </c>
      <c r="O889" s="16"/>
    </row>
    <row r="890" ht="30" customHeight="1" spans="1:15">
      <c r="A890" s="20">
        <v>14</v>
      </c>
      <c r="B890" s="19" t="s">
        <v>1495</v>
      </c>
      <c r="C890" s="19"/>
      <c r="D890" s="21"/>
      <c r="E890" s="39" t="s">
        <v>1496</v>
      </c>
      <c r="F890" s="39"/>
      <c r="G890" s="39"/>
      <c r="H890" s="39"/>
      <c r="I890" s="39"/>
      <c r="J890" s="39"/>
      <c r="K890" s="37" t="s">
        <v>270</v>
      </c>
      <c r="L890" s="47">
        <v>0.54</v>
      </c>
      <c r="M890" s="35"/>
      <c r="N890" s="42">
        <v>0.07</v>
      </c>
      <c r="O890" s="16"/>
    </row>
    <row r="891" ht="30" customHeight="1" spans="1:15">
      <c r="A891" s="20">
        <v>15</v>
      </c>
      <c r="B891" s="19" t="s">
        <v>1497</v>
      </c>
      <c r="C891" s="19"/>
      <c r="D891" s="21"/>
      <c r="E891" s="39" t="s">
        <v>1498</v>
      </c>
      <c r="F891" s="39"/>
      <c r="G891" s="39"/>
      <c r="H891" s="39"/>
      <c r="I891" s="39"/>
      <c r="J891" s="39"/>
      <c r="K891" s="37" t="s">
        <v>199</v>
      </c>
      <c r="L891" s="47">
        <v>0.09</v>
      </c>
      <c r="M891" s="35"/>
      <c r="N891" s="42">
        <v>0.05</v>
      </c>
      <c r="O891" s="16"/>
    </row>
    <row r="892" ht="30" customHeight="1" spans="1:15">
      <c r="A892" s="20">
        <v>16</v>
      </c>
      <c r="B892" s="19" t="s">
        <v>1499</v>
      </c>
      <c r="C892" s="19"/>
      <c r="D892" s="21"/>
      <c r="E892" s="39" t="s">
        <v>1500</v>
      </c>
      <c r="F892" s="39"/>
      <c r="G892" s="39"/>
      <c r="H892" s="39"/>
      <c r="I892" s="39"/>
      <c r="J892" s="39"/>
      <c r="K892" s="37" t="s">
        <v>199</v>
      </c>
      <c r="L892" s="47">
        <v>0.05</v>
      </c>
      <c r="M892" s="35"/>
      <c r="N892" s="42">
        <v>0.05</v>
      </c>
      <c r="O892" s="16"/>
    </row>
    <row r="893" ht="30" customHeight="1" spans="1:15">
      <c r="A893" s="20">
        <v>17</v>
      </c>
      <c r="B893" s="19" t="s">
        <v>1501</v>
      </c>
      <c r="C893" s="19"/>
      <c r="D893" s="21"/>
      <c r="E893" s="39" t="s">
        <v>1502</v>
      </c>
      <c r="F893" s="39"/>
      <c r="G893" s="39"/>
      <c r="H893" s="39"/>
      <c r="I893" s="39"/>
      <c r="J893" s="39"/>
      <c r="K893" s="37" t="s">
        <v>223</v>
      </c>
      <c r="L893" s="47">
        <v>0.3</v>
      </c>
      <c r="M893" s="35"/>
      <c r="N893" s="42">
        <v>0.3</v>
      </c>
      <c r="O893" s="16"/>
    </row>
    <row r="894" ht="30" customHeight="1" spans="1:15">
      <c r="A894" s="20">
        <v>18</v>
      </c>
      <c r="B894" s="19" t="s">
        <v>1503</v>
      </c>
      <c r="C894" s="19"/>
      <c r="D894" s="21"/>
      <c r="E894" s="39" t="s">
        <v>1504</v>
      </c>
      <c r="F894" s="39"/>
      <c r="G894" s="39"/>
      <c r="H894" s="39"/>
      <c r="I894" s="39"/>
      <c r="J894" s="39"/>
      <c r="K894" s="37" t="s">
        <v>26</v>
      </c>
      <c r="L894" s="47">
        <v>0.6</v>
      </c>
      <c r="M894" s="35"/>
      <c r="N894" s="42">
        <v>0.08</v>
      </c>
      <c r="O894" s="16"/>
    </row>
    <row r="895" ht="30" customHeight="1" spans="1:15">
      <c r="A895" s="20">
        <v>19</v>
      </c>
      <c r="B895" s="19" t="s">
        <v>1505</v>
      </c>
      <c r="C895" s="19"/>
      <c r="D895" s="21"/>
      <c r="E895" s="39" t="s">
        <v>1506</v>
      </c>
      <c r="F895" s="39"/>
      <c r="G895" s="39"/>
      <c r="H895" s="39"/>
      <c r="I895" s="39"/>
      <c r="J895" s="39"/>
      <c r="K895" s="37" t="s">
        <v>26</v>
      </c>
      <c r="L895" s="47">
        <v>0.09</v>
      </c>
      <c r="M895" s="35"/>
      <c r="N895" s="42">
        <v>0.05</v>
      </c>
      <c r="O895" s="16"/>
    </row>
    <row r="896" ht="30" customHeight="1" spans="1:15">
      <c r="A896" s="20">
        <v>20</v>
      </c>
      <c r="B896" s="19" t="s">
        <v>1507</v>
      </c>
      <c r="C896" s="19"/>
      <c r="D896" s="21"/>
      <c r="E896" s="39" t="s">
        <v>1508</v>
      </c>
      <c r="F896" s="39"/>
      <c r="G896" s="39"/>
      <c r="H896" s="39"/>
      <c r="I896" s="39"/>
      <c r="J896" s="39"/>
      <c r="K896" s="37" t="s">
        <v>26</v>
      </c>
      <c r="L896" s="47">
        <v>1.01</v>
      </c>
      <c r="M896" s="35"/>
      <c r="N896" s="42">
        <v>0.2</v>
      </c>
      <c r="O896" s="16"/>
    </row>
    <row r="897" ht="30" customHeight="1" spans="1:15">
      <c r="A897" s="20">
        <v>21</v>
      </c>
      <c r="B897" s="19" t="s">
        <v>1509</v>
      </c>
      <c r="C897" s="19"/>
      <c r="D897" s="21"/>
      <c r="E897" s="39" t="s">
        <v>1510</v>
      </c>
      <c r="F897" s="39"/>
      <c r="G897" s="39"/>
      <c r="H897" s="39"/>
      <c r="I897" s="39"/>
      <c r="J897" s="39"/>
      <c r="K897" s="37" t="s">
        <v>26</v>
      </c>
      <c r="L897" s="47">
        <v>1.32</v>
      </c>
      <c r="M897" s="35"/>
      <c r="N897" s="42">
        <v>0.3</v>
      </c>
      <c r="O897" s="16"/>
    </row>
    <row r="898" ht="30" customHeight="1" spans="1:15">
      <c r="A898" s="20">
        <v>22</v>
      </c>
      <c r="B898" s="19" t="s">
        <v>1511</v>
      </c>
      <c r="C898" s="19"/>
      <c r="D898" s="21"/>
      <c r="E898" s="39" t="s">
        <v>1512</v>
      </c>
      <c r="F898" s="39"/>
      <c r="G898" s="39"/>
      <c r="H898" s="39"/>
      <c r="I898" s="39"/>
      <c r="J898" s="39"/>
      <c r="K898" s="37" t="s">
        <v>50</v>
      </c>
      <c r="L898" s="47">
        <v>5</v>
      </c>
      <c r="M898" s="35"/>
      <c r="N898" s="47">
        <v>5</v>
      </c>
      <c r="O898" s="16"/>
    </row>
    <row r="899" ht="48" customHeight="1" spans="1:15">
      <c r="A899" s="20">
        <v>23</v>
      </c>
      <c r="B899" s="19" t="s">
        <v>1513</v>
      </c>
      <c r="C899" s="19"/>
      <c r="D899" s="21"/>
      <c r="E899" s="19" t="s">
        <v>1514</v>
      </c>
      <c r="F899" s="19"/>
      <c r="G899" s="19"/>
      <c r="H899" s="19"/>
      <c r="I899" s="19"/>
      <c r="J899" s="19"/>
      <c r="K899" s="21" t="s">
        <v>26</v>
      </c>
      <c r="L899" s="42">
        <v>2.6</v>
      </c>
      <c r="M899" s="35"/>
      <c r="N899" s="42">
        <v>2.6</v>
      </c>
      <c r="O899" s="16"/>
    </row>
    <row r="900" ht="30" customHeight="1" spans="1:15">
      <c r="A900" s="20">
        <v>24</v>
      </c>
      <c r="B900" s="19" t="s">
        <v>1515</v>
      </c>
      <c r="C900" s="19"/>
      <c r="D900" s="21"/>
      <c r="E900" s="19" t="s">
        <v>1516</v>
      </c>
      <c r="F900" s="19"/>
      <c r="G900" s="19"/>
      <c r="H900" s="19"/>
      <c r="I900" s="19"/>
      <c r="J900" s="19"/>
      <c r="K900" s="21" t="s">
        <v>26</v>
      </c>
      <c r="L900" s="42">
        <v>0.86</v>
      </c>
      <c r="M900" s="35"/>
      <c r="N900" s="42">
        <v>0.86</v>
      </c>
      <c r="O900" s="16"/>
    </row>
    <row r="901" ht="30" customHeight="1" spans="1:15">
      <c r="A901" s="20">
        <v>25</v>
      </c>
      <c r="B901" s="19" t="s">
        <v>1517</v>
      </c>
      <c r="C901" s="19"/>
      <c r="D901" s="21"/>
      <c r="E901" s="19" t="s">
        <v>1518</v>
      </c>
      <c r="F901" s="19"/>
      <c r="G901" s="19"/>
      <c r="H901" s="19"/>
      <c r="I901" s="19"/>
      <c r="J901" s="19"/>
      <c r="K901" s="21" t="s">
        <v>26</v>
      </c>
      <c r="L901" s="42">
        <v>0.65</v>
      </c>
      <c r="M901" s="35"/>
      <c r="N901" s="42">
        <v>0.65</v>
      </c>
      <c r="O901" s="16"/>
    </row>
    <row r="902" ht="48" customHeight="1" spans="1:15">
      <c r="A902" s="20">
        <v>26</v>
      </c>
      <c r="B902" s="19" t="s">
        <v>1519</v>
      </c>
      <c r="C902" s="19"/>
      <c r="D902" s="21"/>
      <c r="E902" s="19" t="s">
        <v>1520</v>
      </c>
      <c r="F902" s="19"/>
      <c r="G902" s="19"/>
      <c r="H902" s="19"/>
      <c r="I902" s="19"/>
      <c r="J902" s="19"/>
      <c r="K902" s="21" t="s">
        <v>26</v>
      </c>
      <c r="L902" s="42">
        <v>3.14</v>
      </c>
      <c r="M902" s="35"/>
      <c r="N902" s="42">
        <v>3.14</v>
      </c>
      <c r="O902" s="16"/>
    </row>
    <row r="903" ht="50" customHeight="1" spans="1:15">
      <c r="A903" s="20">
        <v>27</v>
      </c>
      <c r="B903" s="19" t="s">
        <v>1521</v>
      </c>
      <c r="C903" s="19"/>
      <c r="D903" s="21"/>
      <c r="E903" s="19" t="s">
        <v>1522</v>
      </c>
      <c r="F903" s="19"/>
      <c r="G903" s="19"/>
      <c r="H903" s="19"/>
      <c r="I903" s="19"/>
      <c r="J903" s="19"/>
      <c r="K903" s="21" t="s">
        <v>26</v>
      </c>
      <c r="L903" s="42">
        <v>0.75</v>
      </c>
      <c r="M903" s="35"/>
      <c r="N903" s="42">
        <v>0.75</v>
      </c>
      <c r="O903" s="16"/>
    </row>
    <row r="904" ht="30" customHeight="1" spans="1:15">
      <c r="A904" s="20">
        <v>28</v>
      </c>
      <c r="B904" s="19" t="s">
        <v>1523</v>
      </c>
      <c r="C904" s="19"/>
      <c r="D904" s="21"/>
      <c r="E904" s="19" t="s">
        <v>1524</v>
      </c>
      <c r="F904" s="19"/>
      <c r="G904" s="19"/>
      <c r="H904" s="19"/>
      <c r="I904" s="19"/>
      <c r="J904" s="19"/>
      <c r="K904" s="21" t="s">
        <v>26</v>
      </c>
      <c r="L904" s="42">
        <v>0.55</v>
      </c>
      <c r="M904" s="35"/>
      <c r="N904" s="42">
        <v>0.55</v>
      </c>
      <c r="O904" s="16"/>
    </row>
    <row r="905" ht="40" customHeight="1" spans="1:15">
      <c r="A905" s="20">
        <v>29</v>
      </c>
      <c r="B905" s="56" t="s">
        <v>1525</v>
      </c>
      <c r="C905" s="56"/>
      <c r="D905" s="21"/>
      <c r="E905" s="56" t="s">
        <v>1526</v>
      </c>
      <c r="F905" s="56"/>
      <c r="G905" s="56"/>
      <c r="H905" s="56"/>
      <c r="I905" s="56"/>
      <c r="J905" s="56"/>
      <c r="K905" s="57" t="s">
        <v>147</v>
      </c>
      <c r="L905" s="42">
        <v>1.2</v>
      </c>
      <c r="M905" s="35"/>
      <c r="N905" s="42">
        <v>1.2</v>
      </c>
      <c r="O905" s="16"/>
    </row>
    <row r="906" ht="30" customHeight="1" spans="1:15">
      <c r="A906" s="11" t="s">
        <v>1527</v>
      </c>
      <c r="B906" s="12"/>
      <c r="C906" s="11"/>
      <c r="D906" s="15">
        <f>D907+D908+D989+D992</f>
        <v>162</v>
      </c>
      <c r="E906" s="16"/>
      <c r="F906" s="16"/>
      <c r="G906" s="16"/>
      <c r="H906" s="16"/>
      <c r="I906" s="16"/>
      <c r="J906" s="16"/>
      <c r="K906" s="15"/>
      <c r="L906" s="32">
        <f t="shared" ref="L906:N906" si="101">L907+L908+L989+L992</f>
        <v>486.45</v>
      </c>
      <c r="M906" s="32">
        <f t="shared" si="101"/>
        <v>0</v>
      </c>
      <c r="N906" s="32">
        <f t="shared" si="101"/>
        <v>474.19</v>
      </c>
      <c r="O906" s="16"/>
    </row>
    <row r="907" ht="30" customHeight="1" spans="1:15">
      <c r="A907" s="11" t="s">
        <v>13</v>
      </c>
      <c r="B907" s="11" t="s">
        <v>14</v>
      </c>
      <c r="C907" s="11"/>
      <c r="D907" s="15">
        <v>0</v>
      </c>
      <c r="E907" s="16"/>
      <c r="F907" s="16"/>
      <c r="G907" s="16"/>
      <c r="H907" s="16"/>
      <c r="I907" s="16"/>
      <c r="J907" s="16"/>
      <c r="K907" s="15"/>
      <c r="L907" s="34"/>
      <c r="M907" s="35"/>
      <c r="N907" s="34"/>
      <c r="O907" s="16"/>
    </row>
    <row r="908" ht="30" customHeight="1" spans="1:15">
      <c r="A908" s="11" t="s">
        <v>15</v>
      </c>
      <c r="B908" s="11" t="s">
        <v>16</v>
      </c>
      <c r="C908" s="17"/>
      <c r="D908" s="15">
        <v>80</v>
      </c>
      <c r="E908" s="16"/>
      <c r="F908" s="16"/>
      <c r="G908" s="16"/>
      <c r="H908" s="16"/>
      <c r="I908" s="16"/>
      <c r="J908" s="16"/>
      <c r="K908" s="15"/>
      <c r="L908" s="34">
        <f t="shared" ref="L908:N908" si="102">SUM(L909:L988)</f>
        <v>297.01</v>
      </c>
      <c r="M908" s="34">
        <f t="shared" si="102"/>
        <v>0</v>
      </c>
      <c r="N908" s="34">
        <f t="shared" si="102"/>
        <v>297.01</v>
      </c>
      <c r="O908" s="16"/>
    </row>
    <row r="909" ht="30" customHeight="1" spans="1:15">
      <c r="A909" s="20">
        <v>1</v>
      </c>
      <c r="B909" s="19" t="s">
        <v>1528</v>
      </c>
      <c r="C909" s="21"/>
      <c r="D909" s="21"/>
      <c r="E909" s="19" t="s">
        <v>1529</v>
      </c>
      <c r="F909" s="16"/>
      <c r="G909" s="16"/>
      <c r="H909" s="16"/>
      <c r="I909" s="16"/>
      <c r="J909" s="16"/>
      <c r="K909" s="21" t="s">
        <v>26</v>
      </c>
      <c r="L909" s="34">
        <v>5</v>
      </c>
      <c r="M909" s="35"/>
      <c r="N909" s="34">
        <v>5</v>
      </c>
      <c r="O909" s="16"/>
    </row>
    <row r="910" ht="30" customHeight="1" spans="1:15">
      <c r="A910" s="20">
        <v>2</v>
      </c>
      <c r="B910" s="19" t="s">
        <v>1530</v>
      </c>
      <c r="C910" s="15"/>
      <c r="D910" s="21"/>
      <c r="E910" s="19" t="s">
        <v>1531</v>
      </c>
      <c r="F910" s="19"/>
      <c r="G910" s="19"/>
      <c r="H910" s="19"/>
      <c r="I910" s="19"/>
      <c r="J910" s="19"/>
      <c r="K910" s="21" t="s">
        <v>26</v>
      </c>
      <c r="L910" s="34">
        <v>1.5</v>
      </c>
      <c r="M910" s="35"/>
      <c r="N910" s="34">
        <v>1.5</v>
      </c>
      <c r="O910" s="16"/>
    </row>
    <row r="911" ht="30" customHeight="1" spans="1:15">
      <c r="A911" s="20">
        <v>3</v>
      </c>
      <c r="B911" s="19" t="s">
        <v>1532</v>
      </c>
      <c r="C911" s="21"/>
      <c r="D911" s="21"/>
      <c r="E911" s="19" t="s">
        <v>1533</v>
      </c>
      <c r="F911" s="16"/>
      <c r="G911" s="16"/>
      <c r="H911" s="16"/>
      <c r="I911" s="16"/>
      <c r="J911" s="16"/>
      <c r="K911" s="21" t="s">
        <v>26</v>
      </c>
      <c r="L911" s="34">
        <v>1.5</v>
      </c>
      <c r="M911" s="35"/>
      <c r="N911" s="34">
        <v>1.5</v>
      </c>
      <c r="O911" s="16"/>
    </row>
    <row r="912" ht="30" customHeight="1" spans="1:15">
      <c r="A912" s="20">
        <v>4</v>
      </c>
      <c r="B912" s="19" t="s">
        <v>1534</v>
      </c>
      <c r="C912" s="21"/>
      <c r="D912" s="21"/>
      <c r="E912" s="19" t="s">
        <v>1535</v>
      </c>
      <c r="F912" s="16"/>
      <c r="G912" s="16"/>
      <c r="H912" s="16"/>
      <c r="I912" s="16"/>
      <c r="J912" s="16"/>
      <c r="K912" s="21" t="s">
        <v>26</v>
      </c>
      <c r="L912" s="34">
        <v>1.16</v>
      </c>
      <c r="M912" s="35"/>
      <c r="N912" s="34">
        <v>1.16</v>
      </c>
      <c r="O912" s="16"/>
    </row>
    <row r="913" ht="30" customHeight="1" spans="1:15">
      <c r="A913" s="20">
        <v>5</v>
      </c>
      <c r="B913" s="19" t="s">
        <v>1536</v>
      </c>
      <c r="C913" s="21"/>
      <c r="D913" s="21"/>
      <c r="E913" s="19" t="s">
        <v>1537</v>
      </c>
      <c r="F913" s="16"/>
      <c r="G913" s="16"/>
      <c r="H913" s="16"/>
      <c r="I913" s="16"/>
      <c r="J913" s="16"/>
      <c r="K913" s="21" t="s">
        <v>26</v>
      </c>
      <c r="L913" s="34">
        <v>1.86</v>
      </c>
      <c r="M913" s="35"/>
      <c r="N913" s="34">
        <v>1.86</v>
      </c>
      <c r="O913" s="16"/>
    </row>
    <row r="914" ht="30" customHeight="1" spans="1:15">
      <c r="A914" s="20">
        <v>6</v>
      </c>
      <c r="B914" s="19" t="s">
        <v>1538</v>
      </c>
      <c r="C914" s="21"/>
      <c r="D914" s="21"/>
      <c r="E914" s="19" t="s">
        <v>1539</v>
      </c>
      <c r="F914" s="16"/>
      <c r="G914" s="16"/>
      <c r="H914" s="16"/>
      <c r="I914" s="16"/>
      <c r="J914" s="16"/>
      <c r="K914" s="21" t="s">
        <v>26</v>
      </c>
      <c r="L914" s="34">
        <v>1.8</v>
      </c>
      <c r="M914" s="35"/>
      <c r="N914" s="34">
        <v>1.8</v>
      </c>
      <c r="O914" s="16"/>
    </row>
    <row r="915" ht="30" customHeight="1" spans="1:15">
      <c r="A915" s="20">
        <v>7</v>
      </c>
      <c r="B915" s="19" t="s">
        <v>1540</v>
      </c>
      <c r="C915" s="21"/>
      <c r="D915" s="21"/>
      <c r="E915" s="19" t="s">
        <v>1541</v>
      </c>
      <c r="F915" s="16"/>
      <c r="G915" s="16"/>
      <c r="H915" s="16"/>
      <c r="I915" s="16"/>
      <c r="J915" s="16"/>
      <c r="K915" s="21" t="s">
        <v>26</v>
      </c>
      <c r="L915" s="34">
        <v>0.8</v>
      </c>
      <c r="M915" s="35"/>
      <c r="N915" s="34">
        <v>0.8</v>
      </c>
      <c r="O915" s="16"/>
    </row>
    <row r="916" ht="30" customHeight="1" spans="1:15">
      <c r="A916" s="20">
        <v>8</v>
      </c>
      <c r="B916" s="19" t="s">
        <v>1542</v>
      </c>
      <c r="C916" s="21"/>
      <c r="D916" s="21"/>
      <c r="E916" s="19" t="s">
        <v>1543</v>
      </c>
      <c r="F916" s="16"/>
      <c r="G916" s="16"/>
      <c r="H916" s="16"/>
      <c r="I916" s="16"/>
      <c r="J916" s="16"/>
      <c r="K916" s="21" t="s">
        <v>26</v>
      </c>
      <c r="L916" s="34">
        <v>2</v>
      </c>
      <c r="M916" s="35"/>
      <c r="N916" s="34">
        <v>2</v>
      </c>
      <c r="O916" s="16"/>
    </row>
    <row r="917" ht="30" customHeight="1" spans="1:15">
      <c r="A917" s="20">
        <v>9</v>
      </c>
      <c r="B917" s="19" t="s">
        <v>1544</v>
      </c>
      <c r="C917" s="21"/>
      <c r="D917" s="21"/>
      <c r="E917" s="19" t="s">
        <v>1545</v>
      </c>
      <c r="F917" s="16"/>
      <c r="G917" s="16"/>
      <c r="H917" s="16"/>
      <c r="I917" s="16"/>
      <c r="J917" s="16"/>
      <c r="K917" s="21" t="s">
        <v>26</v>
      </c>
      <c r="L917" s="34">
        <v>1</v>
      </c>
      <c r="M917" s="35"/>
      <c r="N917" s="34">
        <v>1</v>
      </c>
      <c r="O917" s="16"/>
    </row>
    <row r="918" ht="30" customHeight="1" spans="1:15">
      <c r="A918" s="20">
        <v>10</v>
      </c>
      <c r="B918" s="19" t="s">
        <v>1546</v>
      </c>
      <c r="C918" s="21"/>
      <c r="D918" s="21"/>
      <c r="E918" s="19" t="s">
        <v>1547</v>
      </c>
      <c r="F918" s="16"/>
      <c r="G918" s="16"/>
      <c r="H918" s="16"/>
      <c r="I918" s="16"/>
      <c r="J918" s="16"/>
      <c r="K918" s="21" t="s">
        <v>26</v>
      </c>
      <c r="L918" s="34">
        <v>1.71</v>
      </c>
      <c r="M918" s="35"/>
      <c r="N918" s="34">
        <v>1.71</v>
      </c>
      <c r="O918" s="16"/>
    </row>
    <row r="919" ht="46" customHeight="1" spans="1:15">
      <c r="A919" s="20">
        <v>11</v>
      </c>
      <c r="B919" s="19" t="s">
        <v>1548</v>
      </c>
      <c r="C919" s="21"/>
      <c r="D919" s="21"/>
      <c r="E919" s="19" t="s">
        <v>1549</v>
      </c>
      <c r="F919" s="16"/>
      <c r="G919" s="16"/>
      <c r="H919" s="16"/>
      <c r="I919" s="16"/>
      <c r="J919" s="16"/>
      <c r="K919" s="21" t="s">
        <v>26</v>
      </c>
      <c r="L919" s="34">
        <v>0.8</v>
      </c>
      <c r="M919" s="35"/>
      <c r="N919" s="34">
        <v>0.8</v>
      </c>
      <c r="O919" s="16"/>
    </row>
    <row r="920" ht="30" customHeight="1" spans="1:15">
      <c r="A920" s="20">
        <v>12</v>
      </c>
      <c r="B920" s="19" t="s">
        <v>1550</v>
      </c>
      <c r="C920" s="21"/>
      <c r="D920" s="21"/>
      <c r="E920" s="19" t="s">
        <v>1551</v>
      </c>
      <c r="F920" s="16"/>
      <c r="G920" s="16"/>
      <c r="H920" s="16"/>
      <c r="I920" s="16"/>
      <c r="J920" s="16"/>
      <c r="K920" s="21" t="s">
        <v>26</v>
      </c>
      <c r="L920" s="34">
        <v>0.6</v>
      </c>
      <c r="M920" s="35"/>
      <c r="N920" s="34">
        <v>0.6</v>
      </c>
      <c r="O920" s="16"/>
    </row>
    <row r="921" ht="30" customHeight="1" spans="1:15">
      <c r="A921" s="20">
        <v>13</v>
      </c>
      <c r="B921" s="19" t="s">
        <v>1552</v>
      </c>
      <c r="C921" s="21"/>
      <c r="D921" s="21"/>
      <c r="E921" s="19" t="s">
        <v>1553</v>
      </c>
      <c r="F921" s="16"/>
      <c r="G921" s="16"/>
      <c r="H921" s="16"/>
      <c r="I921" s="16"/>
      <c r="J921" s="16"/>
      <c r="K921" s="21" t="s">
        <v>26</v>
      </c>
      <c r="L921" s="34">
        <v>2</v>
      </c>
      <c r="M921" s="35"/>
      <c r="N921" s="34">
        <v>2</v>
      </c>
      <c r="O921" s="16"/>
    </row>
    <row r="922" ht="30" customHeight="1" spans="1:15">
      <c r="A922" s="20">
        <v>14</v>
      </c>
      <c r="B922" s="19" t="s">
        <v>1554</v>
      </c>
      <c r="C922" s="21"/>
      <c r="D922" s="21"/>
      <c r="E922" s="19" t="s">
        <v>1555</v>
      </c>
      <c r="F922" s="16"/>
      <c r="G922" s="16"/>
      <c r="H922" s="16"/>
      <c r="I922" s="16"/>
      <c r="J922" s="16"/>
      <c r="K922" s="21" t="s">
        <v>26</v>
      </c>
      <c r="L922" s="34">
        <v>0.6</v>
      </c>
      <c r="M922" s="35"/>
      <c r="N922" s="34">
        <v>0.6</v>
      </c>
      <c r="O922" s="16"/>
    </row>
    <row r="923" ht="30" customHeight="1" spans="1:15">
      <c r="A923" s="20">
        <v>15</v>
      </c>
      <c r="B923" s="19" t="s">
        <v>1556</v>
      </c>
      <c r="C923" s="21"/>
      <c r="D923" s="21"/>
      <c r="E923" s="19" t="s">
        <v>1557</v>
      </c>
      <c r="F923" s="16"/>
      <c r="G923" s="16"/>
      <c r="H923" s="16"/>
      <c r="I923" s="16"/>
      <c r="J923" s="16"/>
      <c r="K923" s="21" t="s">
        <v>26</v>
      </c>
      <c r="L923" s="34">
        <v>0.6</v>
      </c>
      <c r="M923" s="35"/>
      <c r="N923" s="34">
        <v>0.6</v>
      </c>
      <c r="O923" s="16"/>
    </row>
    <row r="924" ht="30" customHeight="1" spans="1:15">
      <c r="A924" s="20">
        <v>16</v>
      </c>
      <c r="B924" s="19" t="s">
        <v>1558</v>
      </c>
      <c r="C924" s="21"/>
      <c r="D924" s="21"/>
      <c r="E924" s="19" t="s">
        <v>1559</v>
      </c>
      <c r="F924" s="16"/>
      <c r="G924" s="16"/>
      <c r="H924" s="16"/>
      <c r="I924" s="16"/>
      <c r="J924" s="16"/>
      <c r="K924" s="21" t="s">
        <v>270</v>
      </c>
      <c r="L924" s="34">
        <v>0.5</v>
      </c>
      <c r="M924" s="35"/>
      <c r="N924" s="34">
        <v>0.5</v>
      </c>
      <c r="O924" s="16"/>
    </row>
    <row r="925" ht="30" customHeight="1" spans="1:15">
      <c r="A925" s="20">
        <v>17</v>
      </c>
      <c r="B925" s="19" t="s">
        <v>1560</v>
      </c>
      <c r="C925" s="21"/>
      <c r="D925" s="21"/>
      <c r="E925" s="19" t="s">
        <v>1561</v>
      </c>
      <c r="F925" s="16"/>
      <c r="G925" s="16"/>
      <c r="H925" s="16"/>
      <c r="I925" s="16"/>
      <c r="J925" s="16"/>
      <c r="K925" s="21" t="s">
        <v>270</v>
      </c>
      <c r="L925" s="34">
        <v>0.5</v>
      </c>
      <c r="M925" s="35"/>
      <c r="N925" s="34">
        <v>0.5</v>
      </c>
      <c r="O925" s="16"/>
    </row>
    <row r="926" ht="30" customHeight="1" spans="1:15">
      <c r="A926" s="20">
        <v>18</v>
      </c>
      <c r="B926" s="19" t="s">
        <v>1562</v>
      </c>
      <c r="C926" s="15"/>
      <c r="D926" s="21"/>
      <c r="E926" s="19" t="s">
        <v>1563</v>
      </c>
      <c r="F926" s="16"/>
      <c r="G926" s="16"/>
      <c r="H926" s="16"/>
      <c r="I926" s="16"/>
      <c r="J926" s="16"/>
      <c r="K926" s="21" t="s">
        <v>270</v>
      </c>
      <c r="L926" s="34">
        <v>0.5</v>
      </c>
      <c r="M926" s="35"/>
      <c r="N926" s="34">
        <v>0.5</v>
      </c>
      <c r="O926" s="16"/>
    </row>
    <row r="927" ht="30" customHeight="1" spans="1:15">
      <c r="A927" s="20">
        <v>19</v>
      </c>
      <c r="B927" s="19" t="s">
        <v>1564</v>
      </c>
      <c r="C927" s="21"/>
      <c r="D927" s="21"/>
      <c r="E927" s="19" t="s">
        <v>1565</v>
      </c>
      <c r="F927" s="16"/>
      <c r="G927" s="16"/>
      <c r="H927" s="16"/>
      <c r="I927" s="16"/>
      <c r="J927" s="16"/>
      <c r="K927" s="21" t="s">
        <v>26</v>
      </c>
      <c r="L927" s="34">
        <v>4.2</v>
      </c>
      <c r="M927" s="35"/>
      <c r="N927" s="34">
        <v>4.2</v>
      </c>
      <c r="O927" s="16"/>
    </row>
    <row r="928" ht="30" customHeight="1" spans="1:15">
      <c r="A928" s="20">
        <v>20</v>
      </c>
      <c r="B928" s="19" t="s">
        <v>1566</v>
      </c>
      <c r="C928" s="21"/>
      <c r="D928" s="21"/>
      <c r="E928" s="19" t="s">
        <v>1567</v>
      </c>
      <c r="F928" s="16"/>
      <c r="G928" s="16"/>
      <c r="H928" s="16"/>
      <c r="I928" s="16"/>
      <c r="J928" s="16"/>
      <c r="K928" s="21" t="s">
        <v>26</v>
      </c>
      <c r="L928" s="34">
        <v>3.4</v>
      </c>
      <c r="M928" s="35"/>
      <c r="N928" s="34">
        <v>3.4</v>
      </c>
      <c r="O928" s="16"/>
    </row>
    <row r="929" ht="30" customHeight="1" spans="1:15">
      <c r="A929" s="20">
        <v>21</v>
      </c>
      <c r="B929" s="19" t="s">
        <v>1568</v>
      </c>
      <c r="C929" s="21"/>
      <c r="D929" s="21"/>
      <c r="E929" s="19" t="s">
        <v>1569</v>
      </c>
      <c r="F929" s="16"/>
      <c r="G929" s="16"/>
      <c r="H929" s="16"/>
      <c r="I929" s="16"/>
      <c r="J929" s="16"/>
      <c r="K929" s="21" t="s">
        <v>26</v>
      </c>
      <c r="L929" s="34">
        <v>1.8</v>
      </c>
      <c r="M929" s="35"/>
      <c r="N929" s="34">
        <v>1.8</v>
      </c>
      <c r="O929" s="16"/>
    </row>
    <row r="930" ht="30" customHeight="1" spans="1:15">
      <c r="A930" s="20">
        <v>22</v>
      </c>
      <c r="B930" s="19" t="s">
        <v>1570</v>
      </c>
      <c r="C930" s="21"/>
      <c r="D930" s="21"/>
      <c r="E930" s="19" t="s">
        <v>1571</v>
      </c>
      <c r="F930" s="16"/>
      <c r="G930" s="16"/>
      <c r="H930" s="16"/>
      <c r="I930" s="16"/>
      <c r="J930" s="16"/>
      <c r="K930" s="21" t="s">
        <v>26</v>
      </c>
      <c r="L930" s="34">
        <v>6</v>
      </c>
      <c r="M930" s="35"/>
      <c r="N930" s="34">
        <v>6</v>
      </c>
      <c r="O930" s="16"/>
    </row>
    <row r="931" ht="30" customHeight="1" spans="1:15">
      <c r="A931" s="20">
        <v>23</v>
      </c>
      <c r="B931" s="19" t="s">
        <v>1572</v>
      </c>
      <c r="C931" s="21"/>
      <c r="D931" s="21"/>
      <c r="E931" s="19" t="s">
        <v>1573</v>
      </c>
      <c r="F931" s="16"/>
      <c r="G931" s="16"/>
      <c r="H931" s="16"/>
      <c r="I931" s="16"/>
      <c r="J931" s="16"/>
      <c r="K931" s="21" t="s">
        <v>26</v>
      </c>
      <c r="L931" s="34">
        <v>2.12</v>
      </c>
      <c r="M931" s="35"/>
      <c r="N931" s="34">
        <v>2.12</v>
      </c>
      <c r="O931" s="16"/>
    </row>
    <row r="932" ht="30" customHeight="1" spans="1:15">
      <c r="A932" s="20">
        <v>24</v>
      </c>
      <c r="B932" s="19" t="s">
        <v>1574</v>
      </c>
      <c r="C932" s="21"/>
      <c r="D932" s="21"/>
      <c r="E932" s="19" t="s">
        <v>1575</v>
      </c>
      <c r="F932" s="16"/>
      <c r="G932" s="16"/>
      <c r="H932" s="16"/>
      <c r="I932" s="16"/>
      <c r="J932" s="16"/>
      <c r="K932" s="21" t="s">
        <v>26</v>
      </c>
      <c r="L932" s="34">
        <v>13.8</v>
      </c>
      <c r="M932" s="35"/>
      <c r="N932" s="34">
        <v>13.8</v>
      </c>
      <c r="O932" s="16"/>
    </row>
    <row r="933" ht="42" customHeight="1" spans="1:15">
      <c r="A933" s="20">
        <v>25</v>
      </c>
      <c r="B933" s="19" t="s">
        <v>1576</v>
      </c>
      <c r="C933" s="15"/>
      <c r="D933" s="21"/>
      <c r="E933" s="19" t="s">
        <v>1577</v>
      </c>
      <c r="F933" s="16"/>
      <c r="G933" s="16"/>
      <c r="H933" s="16"/>
      <c r="I933" s="16"/>
      <c r="J933" s="16"/>
      <c r="K933" s="21" t="s">
        <v>26</v>
      </c>
      <c r="L933" s="34">
        <v>3.2</v>
      </c>
      <c r="M933" s="35"/>
      <c r="N933" s="34">
        <v>3.2</v>
      </c>
      <c r="O933" s="16"/>
    </row>
    <row r="934" ht="30" customHeight="1" spans="1:15">
      <c r="A934" s="20">
        <v>26</v>
      </c>
      <c r="B934" s="19" t="s">
        <v>1578</v>
      </c>
      <c r="C934" s="21"/>
      <c r="D934" s="21"/>
      <c r="E934" s="19" t="s">
        <v>1579</v>
      </c>
      <c r="F934" s="16"/>
      <c r="G934" s="16"/>
      <c r="H934" s="16"/>
      <c r="I934" s="16"/>
      <c r="J934" s="16"/>
      <c r="K934" s="21" t="s">
        <v>223</v>
      </c>
      <c r="L934" s="34">
        <v>0.57</v>
      </c>
      <c r="M934" s="35"/>
      <c r="N934" s="34">
        <v>0.57</v>
      </c>
      <c r="O934" s="16"/>
    </row>
    <row r="935" ht="30" customHeight="1" spans="1:15">
      <c r="A935" s="20">
        <v>27</v>
      </c>
      <c r="B935" s="19" t="s">
        <v>1101</v>
      </c>
      <c r="C935" s="21"/>
      <c r="D935" s="21"/>
      <c r="E935" s="19" t="s">
        <v>1580</v>
      </c>
      <c r="F935" s="16"/>
      <c r="G935" s="16"/>
      <c r="H935" s="16"/>
      <c r="I935" s="16"/>
      <c r="J935" s="16"/>
      <c r="K935" s="21" t="s">
        <v>964</v>
      </c>
      <c r="L935" s="34">
        <v>13</v>
      </c>
      <c r="M935" s="35"/>
      <c r="N935" s="34">
        <v>13</v>
      </c>
      <c r="O935" s="16"/>
    </row>
    <row r="936" ht="30" customHeight="1" spans="1:15">
      <c r="A936" s="20">
        <v>28</v>
      </c>
      <c r="B936" s="19" t="s">
        <v>1581</v>
      </c>
      <c r="C936" s="21"/>
      <c r="D936" s="21"/>
      <c r="E936" s="19" t="s">
        <v>1582</v>
      </c>
      <c r="F936" s="16"/>
      <c r="G936" s="16"/>
      <c r="H936" s="16"/>
      <c r="I936" s="16"/>
      <c r="J936" s="16"/>
      <c r="K936" s="21" t="s">
        <v>26</v>
      </c>
      <c r="L936" s="34">
        <v>3.5</v>
      </c>
      <c r="M936" s="35"/>
      <c r="N936" s="34">
        <v>3.5</v>
      </c>
      <c r="O936" s="16"/>
    </row>
    <row r="937" ht="30" customHeight="1" spans="1:15">
      <c r="A937" s="20">
        <v>29</v>
      </c>
      <c r="B937" s="19" t="s">
        <v>1107</v>
      </c>
      <c r="C937" s="21"/>
      <c r="D937" s="21"/>
      <c r="E937" s="19" t="s">
        <v>1583</v>
      </c>
      <c r="F937" s="16"/>
      <c r="G937" s="16"/>
      <c r="H937" s="16"/>
      <c r="I937" s="16"/>
      <c r="J937" s="16"/>
      <c r="K937" s="21" t="s">
        <v>26</v>
      </c>
      <c r="L937" s="34">
        <v>25</v>
      </c>
      <c r="M937" s="35"/>
      <c r="N937" s="34">
        <v>25</v>
      </c>
      <c r="O937" s="16"/>
    </row>
    <row r="938" ht="30" customHeight="1" spans="1:15">
      <c r="A938" s="20">
        <v>30</v>
      </c>
      <c r="B938" s="19" t="s">
        <v>1584</v>
      </c>
      <c r="C938" s="21"/>
      <c r="D938" s="21"/>
      <c r="E938" s="19" t="s">
        <v>1585</v>
      </c>
      <c r="F938" s="16"/>
      <c r="G938" s="16"/>
      <c r="H938" s="16"/>
      <c r="I938" s="16"/>
      <c r="J938" s="16"/>
      <c r="K938" s="21" t="s">
        <v>270</v>
      </c>
      <c r="L938" s="34">
        <v>2.5</v>
      </c>
      <c r="M938" s="35"/>
      <c r="N938" s="34">
        <v>2.5</v>
      </c>
      <c r="O938" s="16"/>
    </row>
    <row r="939" ht="30" customHeight="1" spans="1:15">
      <c r="A939" s="20">
        <v>31</v>
      </c>
      <c r="B939" s="19" t="s">
        <v>1586</v>
      </c>
      <c r="C939" s="21"/>
      <c r="D939" s="21"/>
      <c r="E939" s="19" t="s">
        <v>1587</v>
      </c>
      <c r="F939" s="16"/>
      <c r="G939" s="16"/>
      <c r="H939" s="16"/>
      <c r="I939" s="16"/>
      <c r="J939" s="16"/>
      <c r="K939" s="21" t="s">
        <v>26</v>
      </c>
      <c r="L939" s="34">
        <v>3</v>
      </c>
      <c r="M939" s="35"/>
      <c r="N939" s="34">
        <v>3</v>
      </c>
      <c r="O939" s="16"/>
    </row>
    <row r="940" ht="30" customHeight="1" spans="1:15">
      <c r="A940" s="20">
        <v>32</v>
      </c>
      <c r="B940" s="19" t="s">
        <v>1588</v>
      </c>
      <c r="C940" s="21"/>
      <c r="D940" s="21"/>
      <c r="E940" s="19" t="s">
        <v>1589</v>
      </c>
      <c r="F940" s="16"/>
      <c r="G940" s="16"/>
      <c r="H940" s="16"/>
      <c r="I940" s="16"/>
      <c r="J940" s="16"/>
      <c r="K940" s="21" t="s">
        <v>26</v>
      </c>
      <c r="L940" s="34">
        <v>1.5</v>
      </c>
      <c r="M940" s="35"/>
      <c r="N940" s="34">
        <v>1.5</v>
      </c>
      <c r="O940" s="16"/>
    </row>
    <row r="941" ht="30" customHeight="1" spans="1:15">
      <c r="A941" s="20">
        <v>33</v>
      </c>
      <c r="B941" s="19" t="s">
        <v>1590</v>
      </c>
      <c r="C941" s="21"/>
      <c r="D941" s="21"/>
      <c r="E941" s="19" t="s">
        <v>1591</v>
      </c>
      <c r="F941" s="16"/>
      <c r="G941" s="16"/>
      <c r="H941" s="16"/>
      <c r="I941" s="16"/>
      <c r="J941" s="16"/>
      <c r="K941" s="21" t="s">
        <v>26</v>
      </c>
      <c r="L941" s="34">
        <v>6</v>
      </c>
      <c r="M941" s="35"/>
      <c r="N941" s="34">
        <v>6</v>
      </c>
      <c r="O941" s="16"/>
    </row>
    <row r="942" ht="30" customHeight="1" spans="1:15">
      <c r="A942" s="20">
        <v>34</v>
      </c>
      <c r="B942" s="19" t="s">
        <v>1592</v>
      </c>
      <c r="C942" s="21"/>
      <c r="D942" s="21"/>
      <c r="E942" s="19" t="s">
        <v>1593</v>
      </c>
      <c r="F942" s="16"/>
      <c r="G942" s="16"/>
      <c r="H942" s="16"/>
      <c r="I942" s="16"/>
      <c r="J942" s="16"/>
      <c r="K942" s="21" t="s">
        <v>26</v>
      </c>
      <c r="L942" s="34">
        <v>2</v>
      </c>
      <c r="M942" s="35"/>
      <c r="N942" s="34">
        <v>2</v>
      </c>
      <c r="O942" s="16"/>
    </row>
    <row r="943" ht="30" customHeight="1" spans="1:15">
      <c r="A943" s="20">
        <v>35</v>
      </c>
      <c r="B943" s="19" t="s">
        <v>1594</v>
      </c>
      <c r="C943" s="21"/>
      <c r="D943" s="21"/>
      <c r="E943" s="19" t="s">
        <v>1595</v>
      </c>
      <c r="F943" s="16"/>
      <c r="G943" s="16"/>
      <c r="H943" s="16"/>
      <c r="I943" s="16"/>
      <c r="J943" s="16"/>
      <c r="K943" s="21" t="s">
        <v>26</v>
      </c>
      <c r="L943" s="34">
        <v>2.7</v>
      </c>
      <c r="M943" s="35"/>
      <c r="N943" s="34">
        <v>2.7</v>
      </c>
      <c r="O943" s="16"/>
    </row>
    <row r="944" ht="30" customHeight="1" spans="1:15">
      <c r="A944" s="20">
        <v>36</v>
      </c>
      <c r="B944" s="19" t="s">
        <v>1596</v>
      </c>
      <c r="C944" s="15"/>
      <c r="D944" s="21"/>
      <c r="E944" s="19" t="s">
        <v>1597</v>
      </c>
      <c r="F944" s="16"/>
      <c r="G944" s="16"/>
      <c r="H944" s="16"/>
      <c r="I944" s="16"/>
      <c r="J944" s="16"/>
      <c r="K944" s="21" t="s">
        <v>26</v>
      </c>
      <c r="L944" s="34">
        <v>2.4</v>
      </c>
      <c r="M944" s="35"/>
      <c r="N944" s="34">
        <v>2.4</v>
      </c>
      <c r="O944" s="16"/>
    </row>
    <row r="945" ht="30" customHeight="1" spans="1:15">
      <c r="A945" s="20">
        <v>37</v>
      </c>
      <c r="B945" s="19" t="s">
        <v>1598</v>
      </c>
      <c r="C945" s="21"/>
      <c r="D945" s="21"/>
      <c r="E945" s="19" t="s">
        <v>1599</v>
      </c>
      <c r="F945" s="19"/>
      <c r="G945" s="19"/>
      <c r="H945" s="19"/>
      <c r="I945" s="19"/>
      <c r="J945" s="19"/>
      <c r="K945" s="21" t="s">
        <v>26</v>
      </c>
      <c r="L945" s="34">
        <v>2.5</v>
      </c>
      <c r="M945" s="35"/>
      <c r="N945" s="34">
        <v>2.5</v>
      </c>
      <c r="O945" s="16"/>
    </row>
    <row r="946" ht="30" customHeight="1" spans="1:15">
      <c r="A946" s="20">
        <v>38</v>
      </c>
      <c r="B946" s="19" t="s">
        <v>1600</v>
      </c>
      <c r="C946" s="21"/>
      <c r="D946" s="21"/>
      <c r="E946" s="19" t="s">
        <v>1601</v>
      </c>
      <c r="F946" s="16"/>
      <c r="G946" s="16"/>
      <c r="H946" s="16"/>
      <c r="I946" s="16"/>
      <c r="J946" s="16"/>
      <c r="K946" s="21" t="s">
        <v>26</v>
      </c>
      <c r="L946" s="34">
        <v>5</v>
      </c>
      <c r="M946" s="35"/>
      <c r="N946" s="34">
        <v>5</v>
      </c>
      <c r="O946" s="16"/>
    </row>
    <row r="947" ht="30" customHeight="1" spans="1:15">
      <c r="A947" s="20">
        <v>39</v>
      </c>
      <c r="B947" s="19" t="s">
        <v>1602</v>
      </c>
      <c r="C947" s="15"/>
      <c r="D947" s="21"/>
      <c r="E947" s="19" t="s">
        <v>1603</v>
      </c>
      <c r="F947" s="19"/>
      <c r="G947" s="19"/>
      <c r="H947" s="19"/>
      <c r="I947" s="19"/>
      <c r="J947" s="19"/>
      <c r="K947" s="21" t="s">
        <v>26</v>
      </c>
      <c r="L947" s="34">
        <v>5</v>
      </c>
      <c r="M947" s="35"/>
      <c r="N947" s="34">
        <v>5</v>
      </c>
      <c r="O947" s="16"/>
    </row>
    <row r="948" ht="30" customHeight="1" spans="1:15">
      <c r="A948" s="20">
        <v>40</v>
      </c>
      <c r="B948" s="19" t="s">
        <v>1604</v>
      </c>
      <c r="C948" s="15"/>
      <c r="D948" s="21"/>
      <c r="E948" s="19" t="s">
        <v>1603</v>
      </c>
      <c r="F948" s="19"/>
      <c r="G948" s="19"/>
      <c r="H948" s="19"/>
      <c r="I948" s="19"/>
      <c r="J948" s="19"/>
      <c r="K948" s="21" t="s">
        <v>26</v>
      </c>
      <c r="L948" s="34">
        <v>4</v>
      </c>
      <c r="M948" s="35"/>
      <c r="N948" s="34">
        <v>4</v>
      </c>
      <c r="O948" s="16"/>
    </row>
    <row r="949" ht="30" customHeight="1" spans="1:15">
      <c r="A949" s="20">
        <v>41</v>
      </c>
      <c r="B949" s="19" t="s">
        <v>1605</v>
      </c>
      <c r="C949" s="15"/>
      <c r="D949" s="21"/>
      <c r="E949" s="19" t="s">
        <v>1606</v>
      </c>
      <c r="F949" s="19"/>
      <c r="G949" s="19"/>
      <c r="H949" s="19"/>
      <c r="I949" s="19"/>
      <c r="J949" s="19"/>
      <c r="K949" s="21" t="s">
        <v>26</v>
      </c>
      <c r="L949" s="34">
        <v>1.2</v>
      </c>
      <c r="M949" s="35"/>
      <c r="N949" s="34">
        <v>1.2</v>
      </c>
      <c r="O949" s="16"/>
    </row>
    <row r="950" ht="30" customHeight="1" spans="1:15">
      <c r="A950" s="20">
        <v>42</v>
      </c>
      <c r="B950" s="19" t="s">
        <v>1607</v>
      </c>
      <c r="C950" s="21"/>
      <c r="D950" s="21"/>
      <c r="E950" s="19" t="s">
        <v>1608</v>
      </c>
      <c r="F950" s="19"/>
      <c r="G950" s="19"/>
      <c r="H950" s="19"/>
      <c r="I950" s="19"/>
      <c r="J950" s="19"/>
      <c r="K950" s="21" t="s">
        <v>270</v>
      </c>
      <c r="L950" s="34">
        <v>0.5</v>
      </c>
      <c r="M950" s="35"/>
      <c r="N950" s="34">
        <v>0.5</v>
      </c>
      <c r="O950" s="16"/>
    </row>
    <row r="951" ht="30" customHeight="1" spans="1:15">
      <c r="A951" s="20">
        <v>43</v>
      </c>
      <c r="B951" s="19" t="s">
        <v>1609</v>
      </c>
      <c r="C951" s="21"/>
      <c r="D951" s="21"/>
      <c r="E951" s="19" t="s">
        <v>1610</v>
      </c>
      <c r="F951" s="16"/>
      <c r="G951" s="16"/>
      <c r="H951" s="16"/>
      <c r="I951" s="16"/>
      <c r="J951" s="16"/>
      <c r="K951" s="21" t="s">
        <v>270</v>
      </c>
      <c r="L951" s="34">
        <v>0.5</v>
      </c>
      <c r="M951" s="35"/>
      <c r="N951" s="34">
        <v>0.5</v>
      </c>
      <c r="O951" s="16"/>
    </row>
    <row r="952" ht="46" customHeight="1" spans="1:15">
      <c r="A952" s="20">
        <v>44</v>
      </c>
      <c r="B952" s="19" t="s">
        <v>1611</v>
      </c>
      <c r="C952" s="21"/>
      <c r="D952" s="21"/>
      <c r="E952" s="19" t="s">
        <v>1612</v>
      </c>
      <c r="F952" s="16"/>
      <c r="G952" s="16"/>
      <c r="H952" s="16"/>
      <c r="I952" s="16"/>
      <c r="J952" s="16"/>
      <c r="K952" s="21" t="s">
        <v>26</v>
      </c>
      <c r="L952" s="34">
        <v>30</v>
      </c>
      <c r="M952" s="35"/>
      <c r="N952" s="34">
        <v>30</v>
      </c>
      <c r="O952" s="16"/>
    </row>
    <row r="953" ht="30" customHeight="1" spans="1:15">
      <c r="A953" s="20">
        <v>45</v>
      </c>
      <c r="B953" s="19" t="s">
        <v>1613</v>
      </c>
      <c r="C953" s="21"/>
      <c r="D953" s="21"/>
      <c r="E953" s="19" t="s">
        <v>1614</v>
      </c>
      <c r="F953" s="16"/>
      <c r="G953" s="16"/>
      <c r="H953" s="16"/>
      <c r="I953" s="16"/>
      <c r="J953" s="16"/>
      <c r="K953" s="21" t="s">
        <v>26</v>
      </c>
      <c r="L953" s="34">
        <v>1.5</v>
      </c>
      <c r="M953" s="35"/>
      <c r="N953" s="34">
        <v>1.5</v>
      </c>
      <c r="O953" s="16"/>
    </row>
    <row r="954" ht="30" customHeight="1" spans="1:15">
      <c r="A954" s="20">
        <v>46</v>
      </c>
      <c r="B954" s="19" t="s">
        <v>1615</v>
      </c>
      <c r="C954" s="21"/>
      <c r="D954" s="21"/>
      <c r="E954" s="19" t="s">
        <v>1616</v>
      </c>
      <c r="F954" s="19"/>
      <c r="G954" s="19"/>
      <c r="H954" s="19"/>
      <c r="I954" s="19"/>
      <c r="J954" s="19"/>
      <c r="K954" s="21" t="s">
        <v>26</v>
      </c>
      <c r="L954" s="34">
        <v>5</v>
      </c>
      <c r="M954" s="35"/>
      <c r="N954" s="34">
        <v>5</v>
      </c>
      <c r="O954" s="16"/>
    </row>
    <row r="955" ht="30" customHeight="1" spans="1:15">
      <c r="A955" s="20">
        <v>47</v>
      </c>
      <c r="B955" s="19" t="s">
        <v>1617</v>
      </c>
      <c r="C955" s="21"/>
      <c r="D955" s="21"/>
      <c r="E955" s="19" t="s">
        <v>1618</v>
      </c>
      <c r="F955" s="16"/>
      <c r="G955" s="16"/>
      <c r="H955" s="16"/>
      <c r="I955" s="16"/>
      <c r="J955" s="16"/>
      <c r="K955" s="21" t="s">
        <v>26</v>
      </c>
      <c r="L955" s="34">
        <v>0.8</v>
      </c>
      <c r="M955" s="35"/>
      <c r="N955" s="34">
        <v>0.8</v>
      </c>
      <c r="O955" s="16"/>
    </row>
    <row r="956" ht="30" customHeight="1" spans="1:15">
      <c r="A956" s="20">
        <v>48</v>
      </c>
      <c r="B956" s="19" t="s">
        <v>1619</v>
      </c>
      <c r="C956" s="21"/>
      <c r="D956" s="21"/>
      <c r="E956" s="19" t="s">
        <v>1620</v>
      </c>
      <c r="F956" s="16"/>
      <c r="G956" s="16"/>
      <c r="H956" s="16"/>
      <c r="I956" s="16"/>
      <c r="J956" s="16"/>
      <c r="K956" s="21" t="s">
        <v>26</v>
      </c>
      <c r="L956" s="34">
        <v>1.5</v>
      </c>
      <c r="M956" s="35"/>
      <c r="N956" s="34">
        <v>1.5</v>
      </c>
      <c r="O956" s="16"/>
    </row>
    <row r="957" ht="30" customHeight="1" spans="1:15">
      <c r="A957" s="20">
        <v>49</v>
      </c>
      <c r="B957" s="19" t="s">
        <v>1129</v>
      </c>
      <c r="C957" s="21"/>
      <c r="D957" s="21"/>
      <c r="E957" s="19" t="s">
        <v>1621</v>
      </c>
      <c r="F957" s="16"/>
      <c r="G957" s="16"/>
      <c r="H957" s="16"/>
      <c r="I957" s="16"/>
      <c r="J957" s="16"/>
      <c r="K957" s="21" t="s">
        <v>26</v>
      </c>
      <c r="L957" s="34">
        <v>2</v>
      </c>
      <c r="M957" s="35"/>
      <c r="N957" s="34">
        <v>2</v>
      </c>
      <c r="O957" s="16"/>
    </row>
    <row r="958" ht="30" customHeight="1" spans="1:15">
      <c r="A958" s="20">
        <v>50</v>
      </c>
      <c r="B958" s="19" t="s">
        <v>1622</v>
      </c>
      <c r="C958" s="21"/>
      <c r="D958" s="21"/>
      <c r="E958" s="19" t="s">
        <v>1623</v>
      </c>
      <c r="F958" s="19"/>
      <c r="G958" s="19"/>
      <c r="H958" s="19"/>
      <c r="I958" s="19"/>
      <c r="J958" s="19"/>
      <c r="K958" s="21" t="s">
        <v>26</v>
      </c>
      <c r="L958" s="34">
        <v>1</v>
      </c>
      <c r="M958" s="35"/>
      <c r="N958" s="34">
        <v>1</v>
      </c>
      <c r="O958" s="16"/>
    </row>
    <row r="959" ht="30" customHeight="1" spans="1:15">
      <c r="A959" s="20">
        <v>51</v>
      </c>
      <c r="B959" s="19" t="s">
        <v>1624</v>
      </c>
      <c r="C959" s="21"/>
      <c r="D959" s="21"/>
      <c r="E959" s="19" t="s">
        <v>1625</v>
      </c>
      <c r="F959" s="16"/>
      <c r="G959" s="16"/>
      <c r="H959" s="16"/>
      <c r="I959" s="16"/>
      <c r="J959" s="16"/>
      <c r="K959" s="21" t="s">
        <v>26</v>
      </c>
      <c r="L959" s="34">
        <v>4</v>
      </c>
      <c r="M959" s="35"/>
      <c r="N959" s="34">
        <v>4</v>
      </c>
      <c r="O959" s="16"/>
    </row>
    <row r="960" ht="30" customHeight="1" spans="1:15">
      <c r="A960" s="20">
        <v>52</v>
      </c>
      <c r="B960" s="19" t="s">
        <v>1626</v>
      </c>
      <c r="C960" s="21"/>
      <c r="D960" s="21"/>
      <c r="E960" s="19" t="s">
        <v>1627</v>
      </c>
      <c r="F960" s="16"/>
      <c r="G960" s="16"/>
      <c r="H960" s="16"/>
      <c r="I960" s="16"/>
      <c r="J960" s="16"/>
      <c r="K960" s="21" t="s">
        <v>26</v>
      </c>
      <c r="L960" s="34">
        <v>1.2</v>
      </c>
      <c r="M960" s="35"/>
      <c r="N960" s="34">
        <v>1.2</v>
      </c>
      <c r="O960" s="16"/>
    </row>
    <row r="961" ht="30" customHeight="1" spans="1:15">
      <c r="A961" s="20">
        <v>53</v>
      </c>
      <c r="B961" s="19" t="s">
        <v>1628</v>
      </c>
      <c r="C961" s="21"/>
      <c r="D961" s="21"/>
      <c r="E961" s="19" t="s">
        <v>1629</v>
      </c>
      <c r="F961" s="16"/>
      <c r="G961" s="16"/>
      <c r="H961" s="16"/>
      <c r="I961" s="16"/>
      <c r="J961" s="16"/>
      <c r="K961" s="21" t="s">
        <v>26</v>
      </c>
      <c r="L961" s="34">
        <v>0.6</v>
      </c>
      <c r="M961" s="35"/>
      <c r="N961" s="34">
        <v>0.6</v>
      </c>
      <c r="O961" s="16"/>
    </row>
    <row r="962" ht="30" customHeight="1" spans="1:15">
      <c r="A962" s="20">
        <v>54</v>
      </c>
      <c r="B962" s="19" t="s">
        <v>1630</v>
      </c>
      <c r="C962" s="21"/>
      <c r="D962" s="21"/>
      <c r="E962" s="19" t="s">
        <v>1631</v>
      </c>
      <c r="F962" s="16"/>
      <c r="G962" s="16"/>
      <c r="H962" s="16"/>
      <c r="I962" s="16"/>
      <c r="J962" s="16"/>
      <c r="K962" s="21" t="s">
        <v>26</v>
      </c>
      <c r="L962" s="34">
        <v>0.55</v>
      </c>
      <c r="M962" s="35"/>
      <c r="N962" s="34">
        <v>0.55</v>
      </c>
      <c r="O962" s="16"/>
    </row>
    <row r="963" ht="30" customHeight="1" spans="1:15">
      <c r="A963" s="20">
        <v>55</v>
      </c>
      <c r="B963" s="19" t="s">
        <v>1632</v>
      </c>
      <c r="C963" s="21"/>
      <c r="D963" s="21"/>
      <c r="E963" s="19" t="s">
        <v>1633</v>
      </c>
      <c r="F963" s="16"/>
      <c r="G963" s="16"/>
      <c r="H963" s="16"/>
      <c r="I963" s="16"/>
      <c r="J963" s="16"/>
      <c r="K963" s="21" t="s">
        <v>26</v>
      </c>
      <c r="L963" s="34">
        <v>0.5</v>
      </c>
      <c r="M963" s="35"/>
      <c r="N963" s="34">
        <v>0.5</v>
      </c>
      <c r="O963" s="16"/>
    </row>
    <row r="964" ht="30" customHeight="1" spans="1:15">
      <c r="A964" s="20">
        <v>56</v>
      </c>
      <c r="B964" s="19" t="s">
        <v>1153</v>
      </c>
      <c r="C964" s="21"/>
      <c r="D964" s="21"/>
      <c r="E964" s="19" t="s">
        <v>1634</v>
      </c>
      <c r="F964" s="19"/>
      <c r="G964" s="19"/>
      <c r="H964" s="19"/>
      <c r="I964" s="19"/>
      <c r="J964" s="19"/>
      <c r="K964" s="21" t="s">
        <v>26</v>
      </c>
      <c r="L964" s="34">
        <v>0.55</v>
      </c>
      <c r="M964" s="35"/>
      <c r="N964" s="34">
        <v>0.55</v>
      </c>
      <c r="O964" s="16"/>
    </row>
    <row r="965" ht="30" customHeight="1" spans="1:15">
      <c r="A965" s="20">
        <v>57</v>
      </c>
      <c r="B965" s="19" t="s">
        <v>1635</v>
      </c>
      <c r="C965" s="21"/>
      <c r="D965" s="21"/>
      <c r="E965" s="19" t="s">
        <v>1636</v>
      </c>
      <c r="F965" s="16"/>
      <c r="G965" s="16"/>
      <c r="H965" s="16"/>
      <c r="I965" s="16"/>
      <c r="J965" s="16"/>
      <c r="K965" s="21" t="s">
        <v>26</v>
      </c>
      <c r="L965" s="34">
        <v>5</v>
      </c>
      <c r="M965" s="35"/>
      <c r="N965" s="34">
        <v>5</v>
      </c>
      <c r="O965" s="16"/>
    </row>
    <row r="966" ht="30" customHeight="1" spans="1:15">
      <c r="A966" s="20">
        <v>58</v>
      </c>
      <c r="B966" s="19" t="s">
        <v>1637</v>
      </c>
      <c r="C966" s="21"/>
      <c r="D966" s="21"/>
      <c r="E966" s="19" t="s">
        <v>1638</v>
      </c>
      <c r="F966" s="16"/>
      <c r="G966" s="16"/>
      <c r="H966" s="16"/>
      <c r="I966" s="16"/>
      <c r="J966" s="16"/>
      <c r="K966" s="21" t="s">
        <v>26</v>
      </c>
      <c r="L966" s="34">
        <v>1.2</v>
      </c>
      <c r="M966" s="35"/>
      <c r="N966" s="34">
        <v>1.2</v>
      </c>
      <c r="O966" s="16"/>
    </row>
    <row r="967" ht="30" customHeight="1" spans="1:15">
      <c r="A967" s="20">
        <v>59</v>
      </c>
      <c r="B967" s="19" t="s">
        <v>1639</v>
      </c>
      <c r="C967" s="21"/>
      <c r="D967" s="21"/>
      <c r="E967" s="19" t="s">
        <v>1640</v>
      </c>
      <c r="F967" s="19"/>
      <c r="G967" s="19"/>
      <c r="H967" s="19"/>
      <c r="I967" s="19"/>
      <c r="J967" s="19"/>
      <c r="K967" s="21" t="s">
        <v>26</v>
      </c>
      <c r="L967" s="34">
        <v>2.9</v>
      </c>
      <c r="M967" s="35"/>
      <c r="N967" s="34">
        <v>2.9</v>
      </c>
      <c r="O967" s="16"/>
    </row>
    <row r="968" ht="30" customHeight="1" spans="1:15">
      <c r="A968" s="20">
        <v>60</v>
      </c>
      <c r="B968" s="19" t="s">
        <v>1641</v>
      </c>
      <c r="C968" s="21"/>
      <c r="D968" s="21"/>
      <c r="E968" s="19" t="s">
        <v>1642</v>
      </c>
      <c r="F968" s="16"/>
      <c r="G968" s="16"/>
      <c r="H968" s="16"/>
      <c r="I968" s="16"/>
      <c r="J968" s="16"/>
      <c r="K968" s="21" t="s">
        <v>26</v>
      </c>
      <c r="L968" s="34">
        <v>2.8</v>
      </c>
      <c r="M968" s="35"/>
      <c r="N968" s="34">
        <v>2.8</v>
      </c>
      <c r="O968" s="16"/>
    </row>
    <row r="969" ht="30" customHeight="1" spans="1:15">
      <c r="A969" s="20">
        <v>61</v>
      </c>
      <c r="B969" s="19" t="s">
        <v>1643</v>
      </c>
      <c r="C969" s="21"/>
      <c r="D969" s="21"/>
      <c r="E969" s="19" t="s">
        <v>1644</v>
      </c>
      <c r="F969" s="16"/>
      <c r="G969" s="16"/>
      <c r="H969" s="16"/>
      <c r="I969" s="16"/>
      <c r="J969" s="16"/>
      <c r="K969" s="21" t="s">
        <v>26</v>
      </c>
      <c r="L969" s="34">
        <v>6</v>
      </c>
      <c r="M969" s="35"/>
      <c r="N969" s="34">
        <v>6</v>
      </c>
      <c r="O969" s="16"/>
    </row>
    <row r="970" ht="30" customHeight="1" spans="1:15">
      <c r="A970" s="20">
        <v>62</v>
      </c>
      <c r="B970" s="19" t="s">
        <v>1645</v>
      </c>
      <c r="C970" s="21"/>
      <c r="D970" s="21"/>
      <c r="E970" s="19" t="s">
        <v>1646</v>
      </c>
      <c r="F970" s="16"/>
      <c r="G970" s="16"/>
      <c r="H970" s="16"/>
      <c r="I970" s="16"/>
      <c r="J970" s="16"/>
      <c r="K970" s="21" t="s">
        <v>26</v>
      </c>
      <c r="L970" s="34">
        <v>2.6</v>
      </c>
      <c r="M970" s="35"/>
      <c r="N970" s="34">
        <v>2.6</v>
      </c>
      <c r="O970" s="16"/>
    </row>
    <row r="971" ht="30" customHeight="1" spans="1:15">
      <c r="A971" s="20">
        <v>63</v>
      </c>
      <c r="B971" s="19" t="s">
        <v>1647</v>
      </c>
      <c r="C971" s="21"/>
      <c r="D971" s="21"/>
      <c r="E971" s="19" t="s">
        <v>1648</v>
      </c>
      <c r="F971" s="16"/>
      <c r="G971" s="16"/>
      <c r="H971" s="16"/>
      <c r="I971" s="16"/>
      <c r="J971" s="16"/>
      <c r="K971" s="21" t="s">
        <v>26</v>
      </c>
      <c r="L971" s="34">
        <v>0.65</v>
      </c>
      <c r="M971" s="35"/>
      <c r="N971" s="34">
        <v>0.65</v>
      </c>
      <c r="O971" s="16"/>
    </row>
    <row r="972" ht="30" customHeight="1" spans="1:15">
      <c r="A972" s="20">
        <v>64</v>
      </c>
      <c r="B972" s="19" t="s">
        <v>1649</v>
      </c>
      <c r="C972" s="21"/>
      <c r="D972" s="21"/>
      <c r="E972" s="19" t="s">
        <v>1650</v>
      </c>
      <c r="F972" s="16"/>
      <c r="G972" s="16"/>
      <c r="H972" s="16"/>
      <c r="I972" s="16"/>
      <c r="J972" s="16"/>
      <c r="K972" s="21" t="s">
        <v>26</v>
      </c>
      <c r="L972" s="34">
        <v>1.5</v>
      </c>
      <c r="M972" s="35"/>
      <c r="N972" s="34">
        <v>1.5</v>
      </c>
      <c r="O972" s="16"/>
    </row>
    <row r="973" ht="30" customHeight="1" spans="1:15">
      <c r="A973" s="20">
        <v>65</v>
      </c>
      <c r="B973" s="19" t="s">
        <v>1651</v>
      </c>
      <c r="C973" s="21"/>
      <c r="D973" s="21"/>
      <c r="E973" s="19" t="s">
        <v>1652</v>
      </c>
      <c r="F973" s="16"/>
      <c r="G973" s="16"/>
      <c r="H973" s="16"/>
      <c r="I973" s="16"/>
      <c r="J973" s="16"/>
      <c r="K973" s="21" t="s">
        <v>26</v>
      </c>
      <c r="L973" s="34">
        <v>1</v>
      </c>
      <c r="M973" s="35"/>
      <c r="N973" s="34">
        <v>1</v>
      </c>
      <c r="O973" s="16"/>
    </row>
    <row r="974" ht="30" customHeight="1" spans="1:15">
      <c r="A974" s="20">
        <v>66</v>
      </c>
      <c r="B974" s="19" t="s">
        <v>1653</v>
      </c>
      <c r="C974" s="21"/>
      <c r="D974" s="21"/>
      <c r="E974" s="19" t="s">
        <v>1654</v>
      </c>
      <c r="F974" s="19"/>
      <c r="G974" s="19"/>
      <c r="H974" s="19"/>
      <c r="I974" s="19"/>
      <c r="J974" s="19"/>
      <c r="K974" s="21" t="s">
        <v>26</v>
      </c>
      <c r="L974" s="34">
        <v>0.7</v>
      </c>
      <c r="M974" s="35"/>
      <c r="N974" s="34">
        <v>0.7</v>
      </c>
      <c r="O974" s="16"/>
    </row>
    <row r="975" ht="30" customHeight="1" spans="1:15">
      <c r="A975" s="20">
        <v>67</v>
      </c>
      <c r="B975" s="19" t="s">
        <v>1655</v>
      </c>
      <c r="C975" s="21"/>
      <c r="D975" s="21"/>
      <c r="E975" s="19" t="s">
        <v>1656</v>
      </c>
      <c r="F975" s="16"/>
      <c r="G975" s="16"/>
      <c r="H975" s="16"/>
      <c r="I975" s="16"/>
      <c r="J975" s="16"/>
      <c r="K975" s="21" t="s">
        <v>26</v>
      </c>
      <c r="L975" s="34">
        <v>3.3</v>
      </c>
      <c r="M975" s="35"/>
      <c r="N975" s="34">
        <v>3.3</v>
      </c>
      <c r="O975" s="16"/>
    </row>
    <row r="976" ht="30" customHeight="1" spans="1:15">
      <c r="A976" s="20">
        <v>68</v>
      </c>
      <c r="B976" s="19" t="s">
        <v>1657</v>
      </c>
      <c r="C976" s="21"/>
      <c r="D976" s="21"/>
      <c r="E976" s="19" t="s">
        <v>1658</v>
      </c>
      <c r="F976" s="16"/>
      <c r="G976" s="16"/>
      <c r="H976" s="16"/>
      <c r="I976" s="16"/>
      <c r="J976" s="16"/>
      <c r="K976" s="21" t="s">
        <v>26</v>
      </c>
      <c r="L976" s="34">
        <v>10</v>
      </c>
      <c r="M976" s="35"/>
      <c r="N976" s="34">
        <v>10</v>
      </c>
      <c r="O976" s="16"/>
    </row>
    <row r="977" ht="30" customHeight="1" spans="1:15">
      <c r="A977" s="20">
        <v>69</v>
      </c>
      <c r="B977" s="19" t="s">
        <v>1659</v>
      </c>
      <c r="C977" s="21"/>
      <c r="D977" s="21"/>
      <c r="E977" s="19" t="s">
        <v>1660</v>
      </c>
      <c r="F977" s="16"/>
      <c r="G977" s="16"/>
      <c r="H977" s="16"/>
      <c r="I977" s="16"/>
      <c r="J977" s="16"/>
      <c r="K977" s="21" t="s">
        <v>26</v>
      </c>
      <c r="L977" s="34">
        <v>1.2</v>
      </c>
      <c r="M977" s="35"/>
      <c r="N977" s="34">
        <v>1.2</v>
      </c>
      <c r="O977" s="16"/>
    </row>
    <row r="978" ht="30" customHeight="1" spans="1:15">
      <c r="A978" s="20">
        <v>70</v>
      </c>
      <c r="B978" s="19" t="s">
        <v>1661</v>
      </c>
      <c r="C978" s="21"/>
      <c r="D978" s="21"/>
      <c r="E978" s="19" t="s">
        <v>1662</v>
      </c>
      <c r="F978" s="16"/>
      <c r="G978" s="16"/>
      <c r="H978" s="16"/>
      <c r="I978" s="16"/>
      <c r="J978" s="16"/>
      <c r="K978" s="21" t="s">
        <v>26</v>
      </c>
      <c r="L978" s="34">
        <v>10</v>
      </c>
      <c r="M978" s="35"/>
      <c r="N978" s="34">
        <v>10</v>
      </c>
      <c r="O978" s="16"/>
    </row>
    <row r="979" ht="30" customHeight="1" spans="1:15">
      <c r="A979" s="20">
        <v>71</v>
      </c>
      <c r="B979" s="19" t="s">
        <v>1663</v>
      </c>
      <c r="C979" s="21"/>
      <c r="D979" s="21"/>
      <c r="E979" s="19" t="s">
        <v>1664</v>
      </c>
      <c r="F979" s="16"/>
      <c r="G979" s="16"/>
      <c r="H979" s="16"/>
      <c r="I979" s="16"/>
      <c r="J979" s="16"/>
      <c r="K979" s="21" t="s">
        <v>26</v>
      </c>
      <c r="L979" s="34">
        <v>2</v>
      </c>
      <c r="M979" s="35"/>
      <c r="N979" s="34">
        <v>2</v>
      </c>
      <c r="O979" s="16"/>
    </row>
    <row r="980" ht="30" customHeight="1" spans="1:15">
      <c r="A980" s="20">
        <v>72</v>
      </c>
      <c r="B980" s="19" t="s">
        <v>1665</v>
      </c>
      <c r="C980" s="21"/>
      <c r="D980" s="21"/>
      <c r="E980" s="19" t="s">
        <v>1666</v>
      </c>
      <c r="F980" s="16"/>
      <c r="G980" s="16"/>
      <c r="H980" s="16"/>
      <c r="I980" s="16"/>
      <c r="J980" s="16"/>
      <c r="K980" s="21" t="s">
        <v>270</v>
      </c>
      <c r="L980" s="34">
        <v>2</v>
      </c>
      <c r="M980" s="35"/>
      <c r="N980" s="34">
        <v>2</v>
      </c>
      <c r="O980" s="16"/>
    </row>
    <row r="981" ht="30" customHeight="1" spans="1:15">
      <c r="A981" s="20">
        <v>73</v>
      </c>
      <c r="B981" s="19" t="s">
        <v>1667</v>
      </c>
      <c r="C981" s="21"/>
      <c r="D981" s="21"/>
      <c r="E981" s="19" t="s">
        <v>1668</v>
      </c>
      <c r="F981" s="16"/>
      <c r="G981" s="16"/>
      <c r="H981" s="16"/>
      <c r="I981" s="16"/>
      <c r="J981" s="16"/>
      <c r="K981" s="21" t="s">
        <v>270</v>
      </c>
      <c r="L981" s="34">
        <v>0.65</v>
      </c>
      <c r="M981" s="35"/>
      <c r="N981" s="34">
        <v>0.65</v>
      </c>
      <c r="O981" s="16"/>
    </row>
    <row r="982" ht="30" customHeight="1" spans="1:15">
      <c r="A982" s="20">
        <v>74</v>
      </c>
      <c r="B982" s="19" t="s">
        <v>1669</v>
      </c>
      <c r="C982" s="21"/>
      <c r="D982" s="21"/>
      <c r="E982" s="19" t="s">
        <v>1670</v>
      </c>
      <c r="F982" s="16"/>
      <c r="G982" s="16"/>
      <c r="H982" s="16"/>
      <c r="I982" s="16"/>
      <c r="J982" s="16"/>
      <c r="K982" s="21" t="s">
        <v>26</v>
      </c>
      <c r="L982" s="34">
        <v>2</v>
      </c>
      <c r="M982" s="35"/>
      <c r="N982" s="34">
        <v>2</v>
      </c>
      <c r="O982" s="16"/>
    </row>
    <row r="983" ht="30" customHeight="1" spans="1:15">
      <c r="A983" s="20">
        <v>75</v>
      </c>
      <c r="B983" s="19" t="s">
        <v>1671</v>
      </c>
      <c r="C983" s="21"/>
      <c r="D983" s="21"/>
      <c r="E983" s="19" t="s">
        <v>1672</v>
      </c>
      <c r="F983" s="16"/>
      <c r="G983" s="16"/>
      <c r="H983" s="16"/>
      <c r="I983" s="16"/>
      <c r="J983" s="16"/>
      <c r="K983" s="21" t="s">
        <v>26</v>
      </c>
      <c r="L983" s="34">
        <v>1</v>
      </c>
      <c r="M983" s="35"/>
      <c r="N983" s="34">
        <v>1</v>
      </c>
      <c r="O983" s="16"/>
    </row>
    <row r="984" ht="30" customHeight="1" spans="1:15">
      <c r="A984" s="20">
        <v>76</v>
      </c>
      <c r="B984" s="19" t="s">
        <v>1673</v>
      </c>
      <c r="C984" s="21"/>
      <c r="D984" s="21"/>
      <c r="E984" s="19" t="s">
        <v>1674</v>
      </c>
      <c r="F984" s="16"/>
      <c r="G984" s="16"/>
      <c r="H984" s="16"/>
      <c r="I984" s="16"/>
      <c r="J984" s="16"/>
      <c r="K984" s="21" t="s">
        <v>26</v>
      </c>
      <c r="L984" s="34">
        <v>41</v>
      </c>
      <c r="M984" s="35"/>
      <c r="N984" s="34">
        <v>41</v>
      </c>
      <c r="O984" s="16"/>
    </row>
    <row r="985" ht="30" customHeight="1" spans="1:15">
      <c r="A985" s="20">
        <v>77</v>
      </c>
      <c r="B985" s="19" t="s">
        <v>1675</v>
      </c>
      <c r="C985" s="15"/>
      <c r="D985" s="21"/>
      <c r="E985" s="19" t="s">
        <v>1676</v>
      </c>
      <c r="F985" s="16"/>
      <c r="G985" s="16"/>
      <c r="H985" s="16"/>
      <c r="I985" s="16"/>
      <c r="J985" s="16"/>
      <c r="K985" s="21" t="s">
        <v>26</v>
      </c>
      <c r="L985" s="34">
        <v>4.4</v>
      </c>
      <c r="M985" s="35"/>
      <c r="N985" s="34">
        <v>4.4</v>
      </c>
      <c r="O985" s="16"/>
    </row>
    <row r="986" ht="73" customHeight="1" spans="1:15">
      <c r="A986" s="20">
        <v>78</v>
      </c>
      <c r="B986" s="19" t="s">
        <v>1677</v>
      </c>
      <c r="C986" s="21"/>
      <c r="D986" s="21"/>
      <c r="E986" s="19" t="s">
        <v>1678</v>
      </c>
      <c r="F986" s="16"/>
      <c r="G986" s="16"/>
      <c r="H986" s="16"/>
      <c r="I986" s="16"/>
      <c r="J986" s="16"/>
      <c r="K986" s="21" t="s">
        <v>26</v>
      </c>
      <c r="L986" s="34">
        <v>0.54</v>
      </c>
      <c r="M986" s="35"/>
      <c r="N986" s="34">
        <v>0.54</v>
      </c>
      <c r="O986" s="16"/>
    </row>
    <row r="987" ht="53" customHeight="1" spans="1:15">
      <c r="A987" s="20">
        <v>79</v>
      </c>
      <c r="B987" s="19" t="s">
        <v>1679</v>
      </c>
      <c r="C987" s="21"/>
      <c r="D987" s="21"/>
      <c r="E987" s="19" t="s">
        <v>1680</v>
      </c>
      <c r="F987" s="16"/>
      <c r="G987" s="16"/>
      <c r="H987" s="16"/>
      <c r="I987" s="16"/>
      <c r="J987" s="16"/>
      <c r="K987" s="21" t="s">
        <v>26</v>
      </c>
      <c r="L987" s="34">
        <v>0.55</v>
      </c>
      <c r="M987" s="35"/>
      <c r="N987" s="34">
        <v>0.55</v>
      </c>
      <c r="O987" s="16"/>
    </row>
    <row r="988" ht="50" customHeight="1" spans="1:15">
      <c r="A988" s="20">
        <v>80</v>
      </c>
      <c r="B988" s="19" t="s">
        <v>1681</v>
      </c>
      <c r="C988" s="21"/>
      <c r="D988" s="21"/>
      <c r="E988" s="19" t="s">
        <v>1682</v>
      </c>
      <c r="F988" s="16"/>
      <c r="G988" s="16"/>
      <c r="H988" s="16"/>
      <c r="I988" s="16"/>
      <c r="J988" s="16"/>
      <c r="K988" s="21" t="s">
        <v>26</v>
      </c>
      <c r="L988" s="34">
        <v>5</v>
      </c>
      <c r="M988" s="35"/>
      <c r="N988" s="34">
        <v>5</v>
      </c>
      <c r="O988" s="16"/>
    </row>
    <row r="989" ht="30" customHeight="1" spans="1:15">
      <c r="A989" s="11" t="s">
        <v>17</v>
      </c>
      <c r="B989" s="11" t="s">
        <v>18</v>
      </c>
      <c r="C989" s="17"/>
      <c r="D989" s="15">
        <v>2</v>
      </c>
      <c r="E989" s="16"/>
      <c r="F989" s="16"/>
      <c r="G989" s="16"/>
      <c r="H989" s="16"/>
      <c r="I989" s="16"/>
      <c r="J989" s="16"/>
      <c r="K989" s="15"/>
      <c r="L989" s="34">
        <f t="shared" ref="L989:N989" si="103">SUM(L990:L991)</f>
        <v>1.2</v>
      </c>
      <c r="M989" s="34">
        <f t="shared" si="103"/>
        <v>0</v>
      </c>
      <c r="N989" s="34">
        <f t="shared" si="103"/>
        <v>1.2</v>
      </c>
      <c r="O989" s="16"/>
    </row>
    <row r="990" ht="30" customHeight="1" spans="1:15">
      <c r="A990" s="20">
        <v>1</v>
      </c>
      <c r="B990" s="19" t="s">
        <v>1683</v>
      </c>
      <c r="C990" s="15"/>
      <c r="D990" s="21"/>
      <c r="E990" s="19" t="s">
        <v>1684</v>
      </c>
      <c r="F990" s="16"/>
      <c r="G990" s="16"/>
      <c r="H990" s="16"/>
      <c r="I990" s="16"/>
      <c r="J990" s="16"/>
      <c r="K990" s="21" t="s">
        <v>26</v>
      </c>
      <c r="L990" s="34">
        <v>0.65</v>
      </c>
      <c r="M990" s="35"/>
      <c r="N990" s="34">
        <v>0.65</v>
      </c>
      <c r="O990" s="16"/>
    </row>
    <row r="991" ht="47" customHeight="1" spans="1:15">
      <c r="A991" s="20">
        <v>2</v>
      </c>
      <c r="B991" s="19" t="s">
        <v>1685</v>
      </c>
      <c r="C991" s="21"/>
      <c r="D991" s="21"/>
      <c r="E991" s="58" t="s">
        <v>1686</v>
      </c>
      <c r="F991" s="16"/>
      <c r="G991" s="16"/>
      <c r="H991" s="16"/>
      <c r="I991" s="16"/>
      <c r="J991" s="16"/>
      <c r="K991" s="21" t="s">
        <v>270</v>
      </c>
      <c r="L991" s="34">
        <v>0.55</v>
      </c>
      <c r="M991" s="35"/>
      <c r="N991" s="34">
        <v>0.55</v>
      </c>
      <c r="O991" s="16"/>
    </row>
    <row r="992" ht="30" customHeight="1" spans="1:15">
      <c r="A992" s="11" t="s">
        <v>19</v>
      </c>
      <c r="B992" s="11" t="s">
        <v>20</v>
      </c>
      <c r="C992" s="17"/>
      <c r="D992" s="59">
        <v>80</v>
      </c>
      <c r="E992" s="58"/>
      <c r="F992" s="58"/>
      <c r="G992" s="58"/>
      <c r="H992" s="58"/>
      <c r="I992" s="58"/>
      <c r="J992" s="58"/>
      <c r="K992" s="53"/>
      <c r="L992" s="61">
        <f t="shared" ref="L992:N992" si="104">SUM(L993:L1072)</f>
        <v>188.24</v>
      </c>
      <c r="M992" s="61">
        <f t="shared" si="104"/>
        <v>0</v>
      </c>
      <c r="N992" s="61">
        <f t="shared" si="104"/>
        <v>175.98</v>
      </c>
      <c r="O992" s="62"/>
    </row>
    <row r="993" ht="30" customHeight="1" spans="1:15">
      <c r="A993" s="59">
        <v>1</v>
      </c>
      <c r="B993" s="19" t="s">
        <v>1687</v>
      </c>
      <c r="C993" s="19"/>
      <c r="D993" s="59"/>
      <c r="E993" s="39" t="s">
        <v>1688</v>
      </c>
      <c r="F993" s="39"/>
      <c r="G993" s="39"/>
      <c r="H993" s="39"/>
      <c r="I993" s="39"/>
      <c r="J993" s="39"/>
      <c r="K993" s="37" t="s">
        <v>50</v>
      </c>
      <c r="L993" s="47">
        <v>5</v>
      </c>
      <c r="M993" s="61"/>
      <c r="N993" s="47">
        <v>5</v>
      </c>
      <c r="O993" s="62"/>
    </row>
    <row r="994" ht="30" customHeight="1" spans="1:15">
      <c r="A994" s="59">
        <v>2</v>
      </c>
      <c r="B994" s="19" t="s">
        <v>1689</v>
      </c>
      <c r="C994" s="19"/>
      <c r="D994" s="60"/>
      <c r="E994" s="39" t="s">
        <v>1690</v>
      </c>
      <c r="F994" s="39"/>
      <c r="G994" s="39"/>
      <c r="H994" s="39"/>
      <c r="I994" s="39"/>
      <c r="J994" s="39"/>
      <c r="K994" s="37" t="s">
        <v>50</v>
      </c>
      <c r="L994" s="47">
        <v>6</v>
      </c>
      <c r="M994" s="43"/>
      <c r="N994" s="47">
        <v>6</v>
      </c>
      <c r="O994" s="63"/>
    </row>
    <row r="995" ht="30" customHeight="1" spans="1:15">
      <c r="A995" s="59">
        <v>3</v>
      </c>
      <c r="B995" s="19" t="s">
        <v>1691</v>
      </c>
      <c r="C995" s="19"/>
      <c r="D995" s="60"/>
      <c r="E995" s="39" t="s">
        <v>1692</v>
      </c>
      <c r="F995" s="39"/>
      <c r="G995" s="39"/>
      <c r="H995" s="39"/>
      <c r="I995" s="39"/>
      <c r="J995" s="39"/>
      <c r="K995" s="37" t="s">
        <v>50</v>
      </c>
      <c r="L995" s="47">
        <v>5</v>
      </c>
      <c r="M995" s="43"/>
      <c r="N995" s="47">
        <v>5</v>
      </c>
      <c r="O995" s="63"/>
    </row>
    <row r="996" ht="30" customHeight="1" spans="1:15">
      <c r="A996" s="59">
        <v>4</v>
      </c>
      <c r="B996" s="19" t="s">
        <v>1693</v>
      </c>
      <c r="C996" s="19"/>
      <c r="D996" s="60"/>
      <c r="E996" s="19" t="s">
        <v>1694</v>
      </c>
      <c r="F996" s="19"/>
      <c r="G996" s="19"/>
      <c r="H996" s="19"/>
      <c r="I996" s="19"/>
      <c r="J996" s="19"/>
      <c r="K996" s="21" t="s">
        <v>79</v>
      </c>
      <c r="L996" s="42">
        <v>1.5</v>
      </c>
      <c r="M996" s="43"/>
      <c r="N996" s="42">
        <v>1.05</v>
      </c>
      <c r="O996" s="63"/>
    </row>
    <row r="997" ht="30" customHeight="1" spans="1:15">
      <c r="A997" s="59">
        <v>5</v>
      </c>
      <c r="B997" s="19" t="s">
        <v>1695</v>
      </c>
      <c r="C997" s="19"/>
      <c r="D997" s="60"/>
      <c r="E997" s="19" t="s">
        <v>1696</v>
      </c>
      <c r="F997" s="19"/>
      <c r="G997" s="19"/>
      <c r="H997" s="19"/>
      <c r="I997" s="19"/>
      <c r="J997" s="19"/>
      <c r="K997" s="21" t="s">
        <v>79</v>
      </c>
      <c r="L997" s="42">
        <v>2.2</v>
      </c>
      <c r="M997" s="43"/>
      <c r="N997" s="42">
        <v>2.2</v>
      </c>
      <c r="O997" s="63"/>
    </row>
    <row r="998" ht="30" customHeight="1" spans="1:15">
      <c r="A998" s="59">
        <v>6</v>
      </c>
      <c r="B998" s="19" t="s">
        <v>1697</v>
      </c>
      <c r="C998" s="19"/>
      <c r="D998" s="60"/>
      <c r="E998" s="19" t="s">
        <v>1698</v>
      </c>
      <c r="F998" s="19"/>
      <c r="G998" s="19"/>
      <c r="H998" s="19"/>
      <c r="I998" s="19"/>
      <c r="J998" s="19"/>
      <c r="K998" s="21" t="s">
        <v>79</v>
      </c>
      <c r="L998" s="42">
        <v>0.9</v>
      </c>
      <c r="M998" s="43"/>
      <c r="N998" s="42">
        <v>0.63</v>
      </c>
      <c r="O998" s="63"/>
    </row>
    <row r="999" ht="30" customHeight="1" spans="1:15">
      <c r="A999" s="59">
        <v>7</v>
      </c>
      <c r="B999" s="19" t="s">
        <v>1699</v>
      </c>
      <c r="C999" s="19"/>
      <c r="D999" s="60"/>
      <c r="E999" s="19" t="s">
        <v>1700</v>
      </c>
      <c r="F999" s="19"/>
      <c r="G999" s="19"/>
      <c r="H999" s="19"/>
      <c r="I999" s="19"/>
      <c r="J999" s="19"/>
      <c r="K999" s="21" t="s">
        <v>79</v>
      </c>
      <c r="L999" s="42">
        <v>0.3</v>
      </c>
      <c r="M999" s="43"/>
      <c r="N999" s="42">
        <v>0.3</v>
      </c>
      <c r="O999" s="63"/>
    </row>
    <row r="1000" ht="30" customHeight="1" spans="1:15">
      <c r="A1000" s="59">
        <v>8</v>
      </c>
      <c r="B1000" s="19" t="s">
        <v>1701</v>
      </c>
      <c r="C1000" s="19"/>
      <c r="D1000" s="60"/>
      <c r="E1000" s="19" t="s">
        <v>1702</v>
      </c>
      <c r="F1000" s="19"/>
      <c r="G1000" s="19"/>
      <c r="H1000" s="19"/>
      <c r="I1000" s="19"/>
      <c r="J1000" s="19"/>
      <c r="K1000" s="21" t="s">
        <v>79</v>
      </c>
      <c r="L1000" s="42">
        <v>0.2</v>
      </c>
      <c r="M1000" s="43"/>
      <c r="N1000" s="42">
        <v>0.14</v>
      </c>
      <c r="O1000" s="63"/>
    </row>
    <row r="1001" ht="30" customHeight="1" spans="1:15">
      <c r="A1001" s="59">
        <v>9</v>
      </c>
      <c r="B1001" s="19" t="s">
        <v>1703</v>
      </c>
      <c r="C1001" s="19"/>
      <c r="D1001" s="60"/>
      <c r="E1001" s="39" t="s">
        <v>1704</v>
      </c>
      <c r="F1001" s="39"/>
      <c r="G1001" s="39"/>
      <c r="H1001" s="39"/>
      <c r="I1001" s="39"/>
      <c r="J1001" s="39"/>
      <c r="K1001" s="37" t="s">
        <v>26</v>
      </c>
      <c r="L1001" s="47">
        <v>0.22</v>
      </c>
      <c r="M1001" s="43"/>
      <c r="N1001" s="42">
        <v>0.22</v>
      </c>
      <c r="O1001" s="63"/>
    </row>
    <row r="1002" ht="30" customHeight="1" spans="1:15">
      <c r="A1002" s="59">
        <v>10</v>
      </c>
      <c r="B1002" s="19" t="s">
        <v>1705</v>
      </c>
      <c r="C1002" s="19"/>
      <c r="D1002" s="60"/>
      <c r="E1002" s="39" t="s">
        <v>1706</v>
      </c>
      <c r="F1002" s="39"/>
      <c r="G1002" s="39"/>
      <c r="H1002" s="39"/>
      <c r="I1002" s="39"/>
      <c r="J1002" s="39"/>
      <c r="K1002" s="37" t="s">
        <v>26</v>
      </c>
      <c r="L1002" s="47">
        <v>0.13</v>
      </c>
      <c r="M1002" s="43"/>
      <c r="N1002" s="42">
        <v>0.13</v>
      </c>
      <c r="O1002" s="63"/>
    </row>
    <row r="1003" ht="30" customHeight="1" spans="1:15">
      <c r="A1003" s="59">
        <v>11</v>
      </c>
      <c r="B1003" s="19" t="s">
        <v>1707</v>
      </c>
      <c r="C1003" s="19"/>
      <c r="D1003" s="60"/>
      <c r="E1003" s="39" t="s">
        <v>1708</v>
      </c>
      <c r="F1003" s="39"/>
      <c r="G1003" s="39"/>
      <c r="H1003" s="39"/>
      <c r="I1003" s="39"/>
      <c r="J1003" s="39"/>
      <c r="K1003" s="37" t="s">
        <v>26</v>
      </c>
      <c r="L1003" s="47">
        <v>0.12</v>
      </c>
      <c r="M1003" s="43"/>
      <c r="N1003" s="42">
        <v>0.12</v>
      </c>
      <c r="O1003" s="63"/>
    </row>
    <row r="1004" ht="30" customHeight="1" spans="1:15">
      <c r="A1004" s="59">
        <v>12</v>
      </c>
      <c r="B1004" s="19" t="s">
        <v>1709</v>
      </c>
      <c r="C1004" s="19"/>
      <c r="D1004" s="60"/>
      <c r="E1004" s="39" t="s">
        <v>1710</v>
      </c>
      <c r="F1004" s="39"/>
      <c r="G1004" s="39"/>
      <c r="H1004" s="39"/>
      <c r="I1004" s="39"/>
      <c r="J1004" s="39"/>
      <c r="K1004" s="37" t="s">
        <v>26</v>
      </c>
      <c r="L1004" s="47">
        <v>0.6</v>
      </c>
      <c r="M1004" s="43"/>
      <c r="N1004" s="42">
        <v>0.6</v>
      </c>
      <c r="O1004" s="63"/>
    </row>
    <row r="1005" ht="30" customHeight="1" spans="1:15">
      <c r="A1005" s="59">
        <v>13</v>
      </c>
      <c r="B1005" s="19" t="s">
        <v>1711</v>
      </c>
      <c r="C1005" s="19"/>
      <c r="D1005" s="60"/>
      <c r="E1005" s="39" t="s">
        <v>1712</v>
      </c>
      <c r="F1005" s="39"/>
      <c r="G1005" s="39"/>
      <c r="H1005" s="39"/>
      <c r="I1005" s="39"/>
      <c r="J1005" s="39"/>
      <c r="K1005" s="37" t="s">
        <v>26</v>
      </c>
      <c r="L1005" s="47">
        <v>0.45</v>
      </c>
      <c r="M1005" s="43"/>
      <c r="N1005" s="42">
        <v>0.45</v>
      </c>
      <c r="O1005" s="63"/>
    </row>
    <row r="1006" ht="30" customHeight="1" spans="1:15">
      <c r="A1006" s="59">
        <v>14</v>
      </c>
      <c r="B1006" s="19" t="s">
        <v>1713</v>
      </c>
      <c r="C1006" s="19"/>
      <c r="D1006" s="60"/>
      <c r="E1006" s="39" t="s">
        <v>1714</v>
      </c>
      <c r="F1006" s="39"/>
      <c r="G1006" s="39"/>
      <c r="H1006" s="39"/>
      <c r="I1006" s="39"/>
      <c r="J1006" s="39"/>
      <c r="K1006" s="37" t="s">
        <v>26</v>
      </c>
      <c r="L1006" s="47">
        <v>0.1</v>
      </c>
      <c r="M1006" s="43"/>
      <c r="N1006" s="42">
        <v>0.1</v>
      </c>
      <c r="O1006" s="63"/>
    </row>
    <row r="1007" ht="30" customHeight="1" spans="1:15">
      <c r="A1007" s="59">
        <v>15</v>
      </c>
      <c r="B1007" s="19" t="s">
        <v>1715</v>
      </c>
      <c r="C1007" s="19"/>
      <c r="D1007" s="60"/>
      <c r="E1007" s="39" t="s">
        <v>1716</v>
      </c>
      <c r="F1007" s="39"/>
      <c r="G1007" s="39"/>
      <c r="H1007" s="39"/>
      <c r="I1007" s="39"/>
      <c r="J1007" s="39"/>
      <c r="K1007" s="37" t="s">
        <v>26</v>
      </c>
      <c r="L1007" s="47">
        <v>0.35</v>
      </c>
      <c r="M1007" s="43"/>
      <c r="N1007" s="42">
        <v>0.35</v>
      </c>
      <c r="O1007" s="63"/>
    </row>
    <row r="1008" ht="30" customHeight="1" spans="1:15">
      <c r="A1008" s="59">
        <v>16</v>
      </c>
      <c r="B1008" s="19" t="s">
        <v>1717</v>
      </c>
      <c r="C1008" s="19"/>
      <c r="D1008" s="60"/>
      <c r="E1008" s="39" t="s">
        <v>1718</v>
      </c>
      <c r="F1008" s="39"/>
      <c r="G1008" s="39"/>
      <c r="H1008" s="39"/>
      <c r="I1008" s="39"/>
      <c r="J1008" s="39"/>
      <c r="K1008" s="37" t="s">
        <v>26</v>
      </c>
      <c r="L1008" s="47">
        <v>0.3</v>
      </c>
      <c r="M1008" s="43"/>
      <c r="N1008" s="42">
        <v>0.3</v>
      </c>
      <c r="O1008" s="63"/>
    </row>
    <row r="1009" ht="30" customHeight="1" spans="1:15">
      <c r="A1009" s="59">
        <v>17</v>
      </c>
      <c r="B1009" s="19" t="s">
        <v>1719</v>
      </c>
      <c r="C1009" s="19"/>
      <c r="D1009" s="60"/>
      <c r="E1009" s="39" t="s">
        <v>1720</v>
      </c>
      <c r="F1009" s="39"/>
      <c r="G1009" s="39"/>
      <c r="H1009" s="39"/>
      <c r="I1009" s="39"/>
      <c r="J1009" s="39"/>
      <c r="K1009" s="37" t="s">
        <v>26</v>
      </c>
      <c r="L1009" s="47">
        <v>0.16</v>
      </c>
      <c r="M1009" s="43"/>
      <c r="N1009" s="42">
        <v>0.16</v>
      </c>
      <c r="O1009" s="63"/>
    </row>
    <row r="1010" ht="30" customHeight="1" spans="1:15">
      <c r="A1010" s="59">
        <v>18</v>
      </c>
      <c r="B1010" s="19" t="s">
        <v>1721</v>
      </c>
      <c r="C1010" s="19"/>
      <c r="D1010" s="60"/>
      <c r="E1010" s="39" t="s">
        <v>1722</v>
      </c>
      <c r="F1010" s="39"/>
      <c r="G1010" s="39"/>
      <c r="H1010" s="39"/>
      <c r="I1010" s="39"/>
      <c r="J1010" s="39"/>
      <c r="K1010" s="37" t="s">
        <v>26</v>
      </c>
      <c r="L1010" s="47">
        <v>0.12</v>
      </c>
      <c r="M1010" s="43"/>
      <c r="N1010" s="42">
        <v>0.12</v>
      </c>
      <c r="O1010" s="63"/>
    </row>
    <row r="1011" ht="30" customHeight="1" spans="1:15">
      <c r="A1011" s="59">
        <v>19</v>
      </c>
      <c r="B1011" s="19" t="s">
        <v>1723</v>
      </c>
      <c r="C1011" s="19"/>
      <c r="D1011" s="60"/>
      <c r="E1011" s="39" t="s">
        <v>1724</v>
      </c>
      <c r="F1011" s="39"/>
      <c r="G1011" s="39"/>
      <c r="H1011" s="39"/>
      <c r="I1011" s="39"/>
      <c r="J1011" s="39"/>
      <c r="K1011" s="37" t="s">
        <v>26</v>
      </c>
      <c r="L1011" s="47">
        <v>2.5</v>
      </c>
      <c r="M1011" s="43"/>
      <c r="N1011" s="42">
        <v>2.5</v>
      </c>
      <c r="O1011" s="63"/>
    </row>
    <row r="1012" ht="30" customHeight="1" spans="1:15">
      <c r="A1012" s="59">
        <v>20</v>
      </c>
      <c r="B1012" s="19" t="s">
        <v>1725</v>
      </c>
      <c r="C1012" s="19"/>
      <c r="D1012" s="60"/>
      <c r="E1012" s="39" t="s">
        <v>1726</v>
      </c>
      <c r="F1012" s="39"/>
      <c r="G1012" s="39"/>
      <c r="H1012" s="39"/>
      <c r="I1012" s="39"/>
      <c r="J1012" s="39"/>
      <c r="K1012" s="37" t="s">
        <v>26</v>
      </c>
      <c r="L1012" s="47">
        <v>0.39</v>
      </c>
      <c r="M1012" s="43"/>
      <c r="N1012" s="42">
        <v>0.39</v>
      </c>
      <c r="O1012" s="63"/>
    </row>
    <row r="1013" ht="30" customHeight="1" spans="1:15">
      <c r="A1013" s="59">
        <v>21</v>
      </c>
      <c r="B1013" s="19" t="s">
        <v>1727</v>
      </c>
      <c r="C1013" s="19"/>
      <c r="D1013" s="60"/>
      <c r="E1013" s="39" t="s">
        <v>1728</v>
      </c>
      <c r="F1013" s="39"/>
      <c r="G1013" s="39"/>
      <c r="H1013" s="39"/>
      <c r="I1013" s="39"/>
      <c r="J1013" s="39"/>
      <c r="K1013" s="37" t="s">
        <v>26</v>
      </c>
      <c r="L1013" s="47">
        <v>0.3</v>
      </c>
      <c r="M1013" s="43"/>
      <c r="N1013" s="42">
        <v>0.3</v>
      </c>
      <c r="O1013" s="63"/>
    </row>
    <row r="1014" ht="30" customHeight="1" spans="1:15">
      <c r="A1014" s="59">
        <v>22</v>
      </c>
      <c r="B1014" s="19" t="s">
        <v>1729</v>
      </c>
      <c r="C1014" s="19"/>
      <c r="D1014" s="60"/>
      <c r="E1014" s="39" t="s">
        <v>1730</v>
      </c>
      <c r="F1014" s="39"/>
      <c r="G1014" s="39"/>
      <c r="H1014" s="39"/>
      <c r="I1014" s="39"/>
      <c r="J1014" s="39"/>
      <c r="K1014" s="37" t="s">
        <v>26</v>
      </c>
      <c r="L1014" s="47">
        <v>1.2</v>
      </c>
      <c r="M1014" s="43"/>
      <c r="N1014" s="42">
        <v>1.2</v>
      </c>
      <c r="O1014" s="63"/>
    </row>
    <row r="1015" ht="30" customHeight="1" spans="1:15">
      <c r="A1015" s="59">
        <v>23</v>
      </c>
      <c r="B1015" s="19" t="s">
        <v>1731</v>
      </c>
      <c r="C1015" s="19"/>
      <c r="D1015" s="60"/>
      <c r="E1015" s="39" t="s">
        <v>1732</v>
      </c>
      <c r="F1015" s="39"/>
      <c r="G1015" s="39"/>
      <c r="H1015" s="39"/>
      <c r="I1015" s="39"/>
      <c r="J1015" s="39"/>
      <c r="K1015" s="37" t="s">
        <v>26</v>
      </c>
      <c r="L1015" s="47">
        <v>0.16</v>
      </c>
      <c r="M1015" s="43"/>
      <c r="N1015" s="42">
        <v>0.16</v>
      </c>
      <c r="O1015" s="63"/>
    </row>
    <row r="1016" ht="30" customHeight="1" spans="1:15">
      <c r="A1016" s="59">
        <v>24</v>
      </c>
      <c r="B1016" s="19" t="s">
        <v>1733</v>
      </c>
      <c r="C1016" s="19"/>
      <c r="D1016" s="60"/>
      <c r="E1016" s="39" t="s">
        <v>1734</v>
      </c>
      <c r="F1016" s="39"/>
      <c r="G1016" s="39"/>
      <c r="H1016" s="39"/>
      <c r="I1016" s="39"/>
      <c r="J1016" s="39"/>
      <c r="K1016" s="37" t="s">
        <v>26</v>
      </c>
      <c r="L1016" s="47">
        <v>0.26</v>
      </c>
      <c r="M1016" s="43"/>
      <c r="N1016" s="42">
        <v>0.26</v>
      </c>
      <c r="O1016" s="63"/>
    </row>
    <row r="1017" ht="30" customHeight="1" spans="1:15">
      <c r="A1017" s="59">
        <v>25</v>
      </c>
      <c r="B1017" s="19" t="s">
        <v>1735</v>
      </c>
      <c r="C1017" s="19"/>
      <c r="D1017" s="60"/>
      <c r="E1017" s="39" t="s">
        <v>1736</v>
      </c>
      <c r="F1017" s="39"/>
      <c r="G1017" s="39"/>
      <c r="H1017" s="39"/>
      <c r="I1017" s="39"/>
      <c r="J1017" s="39"/>
      <c r="K1017" s="37" t="s">
        <v>26</v>
      </c>
      <c r="L1017" s="47">
        <v>0.04</v>
      </c>
      <c r="M1017" s="43"/>
      <c r="N1017" s="42">
        <v>0.04</v>
      </c>
      <c r="O1017" s="63"/>
    </row>
    <row r="1018" ht="30" customHeight="1" spans="1:15">
      <c r="A1018" s="59">
        <v>26</v>
      </c>
      <c r="B1018" s="19" t="s">
        <v>1737</v>
      </c>
      <c r="C1018" s="19"/>
      <c r="D1018" s="60"/>
      <c r="E1018" s="39" t="s">
        <v>1738</v>
      </c>
      <c r="F1018" s="39"/>
      <c r="G1018" s="39"/>
      <c r="H1018" s="39"/>
      <c r="I1018" s="39"/>
      <c r="J1018" s="39"/>
      <c r="K1018" s="37" t="s">
        <v>26</v>
      </c>
      <c r="L1018" s="47">
        <v>0.2</v>
      </c>
      <c r="M1018" s="43"/>
      <c r="N1018" s="42">
        <v>0.2</v>
      </c>
      <c r="O1018" s="63"/>
    </row>
    <row r="1019" ht="30" customHeight="1" spans="1:15">
      <c r="A1019" s="59">
        <v>27</v>
      </c>
      <c r="B1019" s="19" t="s">
        <v>1739</v>
      </c>
      <c r="C1019" s="19"/>
      <c r="D1019" s="60"/>
      <c r="E1019" s="39" t="s">
        <v>1740</v>
      </c>
      <c r="F1019" s="39"/>
      <c r="G1019" s="39"/>
      <c r="H1019" s="39"/>
      <c r="I1019" s="39"/>
      <c r="J1019" s="39"/>
      <c r="K1019" s="37" t="s">
        <v>26</v>
      </c>
      <c r="L1019" s="47">
        <v>0.13</v>
      </c>
      <c r="M1019" s="43"/>
      <c r="N1019" s="42">
        <v>0.13</v>
      </c>
      <c r="O1019" s="63"/>
    </row>
    <row r="1020" ht="30" customHeight="1" spans="1:15">
      <c r="A1020" s="59">
        <v>28</v>
      </c>
      <c r="B1020" s="19" t="s">
        <v>1741</v>
      </c>
      <c r="C1020" s="19"/>
      <c r="D1020" s="60"/>
      <c r="E1020" s="39" t="s">
        <v>1742</v>
      </c>
      <c r="F1020" s="39"/>
      <c r="G1020" s="39"/>
      <c r="H1020" s="39"/>
      <c r="I1020" s="39"/>
      <c r="J1020" s="39"/>
      <c r="K1020" s="37" t="s">
        <v>26</v>
      </c>
      <c r="L1020" s="47">
        <v>0.05</v>
      </c>
      <c r="M1020" s="43"/>
      <c r="N1020" s="42">
        <v>0.05</v>
      </c>
      <c r="O1020" s="63"/>
    </row>
    <row r="1021" ht="30" customHeight="1" spans="1:15">
      <c r="A1021" s="59">
        <v>29</v>
      </c>
      <c r="B1021" s="19" t="s">
        <v>1743</v>
      </c>
      <c r="C1021" s="19"/>
      <c r="D1021" s="60"/>
      <c r="E1021" s="39" t="s">
        <v>1744</v>
      </c>
      <c r="F1021" s="39"/>
      <c r="G1021" s="39"/>
      <c r="H1021" s="39"/>
      <c r="I1021" s="39"/>
      <c r="J1021" s="39"/>
      <c r="K1021" s="37" t="s">
        <v>26</v>
      </c>
      <c r="L1021" s="47">
        <v>0.2</v>
      </c>
      <c r="M1021" s="43"/>
      <c r="N1021" s="42">
        <v>0.07</v>
      </c>
      <c r="O1021" s="63"/>
    </row>
    <row r="1022" ht="30" customHeight="1" spans="1:15">
      <c r="A1022" s="59">
        <v>30</v>
      </c>
      <c r="B1022" s="19" t="s">
        <v>1745</v>
      </c>
      <c r="C1022" s="19"/>
      <c r="D1022" s="60"/>
      <c r="E1022" s="39" t="s">
        <v>1746</v>
      </c>
      <c r="F1022" s="39"/>
      <c r="G1022" s="39"/>
      <c r="H1022" s="39"/>
      <c r="I1022" s="39"/>
      <c r="J1022" s="39"/>
      <c r="K1022" s="37" t="s">
        <v>223</v>
      </c>
      <c r="L1022" s="47">
        <v>0.23</v>
      </c>
      <c r="M1022" s="43"/>
      <c r="N1022" s="42">
        <v>0.23</v>
      </c>
      <c r="O1022" s="63"/>
    </row>
    <row r="1023" ht="30" customHeight="1" spans="1:15">
      <c r="A1023" s="59">
        <v>31</v>
      </c>
      <c r="B1023" s="19" t="s">
        <v>1747</v>
      </c>
      <c r="C1023" s="19"/>
      <c r="D1023" s="60"/>
      <c r="E1023" s="39" t="s">
        <v>1748</v>
      </c>
      <c r="F1023" s="39"/>
      <c r="G1023" s="39"/>
      <c r="H1023" s="39"/>
      <c r="I1023" s="39"/>
      <c r="J1023" s="39"/>
      <c r="K1023" s="37" t="s">
        <v>223</v>
      </c>
      <c r="L1023" s="47">
        <v>0.07</v>
      </c>
      <c r="M1023" s="43"/>
      <c r="N1023" s="42">
        <v>0.07</v>
      </c>
      <c r="O1023" s="63"/>
    </row>
    <row r="1024" ht="30" customHeight="1" spans="1:15">
      <c r="A1024" s="59">
        <v>32</v>
      </c>
      <c r="B1024" s="19" t="s">
        <v>1749</v>
      </c>
      <c r="C1024" s="19"/>
      <c r="D1024" s="60"/>
      <c r="E1024" s="39" t="s">
        <v>1750</v>
      </c>
      <c r="F1024" s="39"/>
      <c r="G1024" s="39"/>
      <c r="H1024" s="39"/>
      <c r="I1024" s="39"/>
      <c r="J1024" s="39"/>
      <c r="K1024" s="37" t="s">
        <v>223</v>
      </c>
      <c r="L1024" s="47">
        <v>0.04</v>
      </c>
      <c r="M1024" s="43"/>
      <c r="N1024" s="42">
        <v>0.04</v>
      </c>
      <c r="O1024" s="63"/>
    </row>
    <row r="1025" ht="30" customHeight="1" spans="1:15">
      <c r="A1025" s="59">
        <v>33</v>
      </c>
      <c r="B1025" s="19" t="s">
        <v>1751</v>
      </c>
      <c r="C1025" s="19"/>
      <c r="D1025" s="60"/>
      <c r="E1025" s="39" t="s">
        <v>1752</v>
      </c>
      <c r="F1025" s="39"/>
      <c r="G1025" s="39"/>
      <c r="H1025" s="39"/>
      <c r="I1025" s="39"/>
      <c r="J1025" s="39"/>
      <c r="K1025" s="37" t="s">
        <v>223</v>
      </c>
      <c r="L1025" s="47">
        <v>0.02</v>
      </c>
      <c r="M1025" s="43"/>
      <c r="N1025" s="42">
        <v>0.02</v>
      </c>
      <c r="O1025" s="63"/>
    </row>
    <row r="1026" ht="30" customHeight="1" spans="1:15">
      <c r="A1026" s="59">
        <v>34</v>
      </c>
      <c r="B1026" s="19" t="s">
        <v>1753</v>
      </c>
      <c r="C1026" s="19"/>
      <c r="D1026" s="60"/>
      <c r="E1026" s="39" t="s">
        <v>1754</v>
      </c>
      <c r="F1026" s="39"/>
      <c r="G1026" s="39"/>
      <c r="H1026" s="39"/>
      <c r="I1026" s="39"/>
      <c r="J1026" s="39"/>
      <c r="K1026" s="37" t="s">
        <v>223</v>
      </c>
      <c r="L1026" s="47">
        <v>0.02</v>
      </c>
      <c r="M1026" s="43"/>
      <c r="N1026" s="42">
        <v>0.02</v>
      </c>
      <c r="O1026" s="63"/>
    </row>
    <row r="1027" ht="30" customHeight="1" spans="1:15">
      <c r="A1027" s="59">
        <v>35</v>
      </c>
      <c r="B1027" s="19" t="s">
        <v>1755</v>
      </c>
      <c r="C1027" s="19"/>
      <c r="D1027" s="60"/>
      <c r="E1027" s="39" t="s">
        <v>1756</v>
      </c>
      <c r="F1027" s="39"/>
      <c r="G1027" s="39"/>
      <c r="H1027" s="39"/>
      <c r="I1027" s="39"/>
      <c r="J1027" s="39"/>
      <c r="K1027" s="37" t="s">
        <v>223</v>
      </c>
      <c r="L1027" s="47">
        <v>0.02</v>
      </c>
      <c r="M1027" s="43"/>
      <c r="N1027" s="42">
        <v>0.02</v>
      </c>
      <c r="O1027" s="63"/>
    </row>
    <row r="1028" ht="30" customHeight="1" spans="1:15">
      <c r="A1028" s="59">
        <v>36</v>
      </c>
      <c r="B1028" s="19" t="s">
        <v>1757</v>
      </c>
      <c r="C1028" s="19"/>
      <c r="D1028" s="60"/>
      <c r="E1028" s="39" t="s">
        <v>1758</v>
      </c>
      <c r="F1028" s="39"/>
      <c r="G1028" s="39"/>
      <c r="H1028" s="39"/>
      <c r="I1028" s="39"/>
      <c r="J1028" s="39"/>
      <c r="K1028" s="37" t="s">
        <v>223</v>
      </c>
      <c r="L1028" s="47">
        <v>0.03</v>
      </c>
      <c r="M1028" s="43"/>
      <c r="N1028" s="42">
        <v>0.03</v>
      </c>
      <c r="O1028" s="63"/>
    </row>
    <row r="1029" ht="30" customHeight="1" spans="1:15">
      <c r="A1029" s="59">
        <v>37</v>
      </c>
      <c r="B1029" s="19" t="s">
        <v>1759</v>
      </c>
      <c r="C1029" s="19"/>
      <c r="D1029" s="60"/>
      <c r="E1029" s="39" t="s">
        <v>1760</v>
      </c>
      <c r="F1029" s="39"/>
      <c r="G1029" s="39"/>
      <c r="H1029" s="39"/>
      <c r="I1029" s="39"/>
      <c r="J1029" s="39"/>
      <c r="K1029" s="37" t="s">
        <v>223</v>
      </c>
      <c r="L1029" s="47">
        <v>0.12</v>
      </c>
      <c r="M1029" s="43"/>
      <c r="N1029" s="42">
        <v>0.12</v>
      </c>
      <c r="O1029" s="63"/>
    </row>
    <row r="1030" ht="30" customHeight="1" spans="1:15">
      <c r="A1030" s="59">
        <v>38</v>
      </c>
      <c r="B1030" s="19" t="s">
        <v>1761</v>
      </c>
      <c r="C1030" s="19"/>
      <c r="D1030" s="60"/>
      <c r="E1030" s="39" t="s">
        <v>1762</v>
      </c>
      <c r="F1030" s="39"/>
      <c r="G1030" s="39"/>
      <c r="H1030" s="39"/>
      <c r="I1030" s="39"/>
      <c r="J1030" s="39"/>
      <c r="K1030" s="37" t="s">
        <v>223</v>
      </c>
      <c r="L1030" s="47">
        <v>0.01</v>
      </c>
      <c r="M1030" s="43"/>
      <c r="N1030" s="42">
        <v>0.01</v>
      </c>
      <c r="O1030" s="63"/>
    </row>
    <row r="1031" ht="30" customHeight="1" spans="1:15">
      <c r="A1031" s="59">
        <v>39</v>
      </c>
      <c r="B1031" s="19" t="s">
        <v>1763</v>
      </c>
      <c r="C1031" s="19"/>
      <c r="D1031" s="60"/>
      <c r="E1031" s="39" t="s">
        <v>1764</v>
      </c>
      <c r="F1031" s="39"/>
      <c r="G1031" s="39"/>
      <c r="H1031" s="39"/>
      <c r="I1031" s="39"/>
      <c r="J1031" s="39"/>
      <c r="K1031" s="37" t="s">
        <v>223</v>
      </c>
      <c r="L1031" s="47">
        <v>0.01</v>
      </c>
      <c r="M1031" s="43"/>
      <c r="N1031" s="42">
        <v>0.01</v>
      </c>
      <c r="O1031" s="63"/>
    </row>
    <row r="1032" ht="30" customHeight="1" spans="1:15">
      <c r="A1032" s="59">
        <v>40</v>
      </c>
      <c r="B1032" s="19" t="s">
        <v>1765</v>
      </c>
      <c r="C1032" s="19"/>
      <c r="D1032" s="60"/>
      <c r="E1032" s="39" t="s">
        <v>1766</v>
      </c>
      <c r="F1032" s="39"/>
      <c r="G1032" s="39"/>
      <c r="H1032" s="39"/>
      <c r="I1032" s="39"/>
      <c r="J1032" s="39"/>
      <c r="K1032" s="37" t="s">
        <v>223</v>
      </c>
      <c r="L1032" s="47">
        <v>0.01</v>
      </c>
      <c r="M1032" s="43"/>
      <c r="N1032" s="42">
        <v>0.01</v>
      </c>
      <c r="O1032" s="63"/>
    </row>
    <row r="1033" ht="30" customHeight="1" spans="1:15">
      <c r="A1033" s="59">
        <v>41</v>
      </c>
      <c r="B1033" s="19" t="s">
        <v>1767</v>
      </c>
      <c r="C1033" s="19"/>
      <c r="D1033" s="60"/>
      <c r="E1033" s="39" t="s">
        <v>1768</v>
      </c>
      <c r="F1033" s="39"/>
      <c r="G1033" s="39"/>
      <c r="H1033" s="39"/>
      <c r="I1033" s="39"/>
      <c r="J1033" s="39"/>
      <c r="K1033" s="37" t="s">
        <v>223</v>
      </c>
      <c r="L1033" s="47">
        <v>0.02</v>
      </c>
      <c r="M1033" s="43"/>
      <c r="N1033" s="42">
        <v>0.02</v>
      </c>
      <c r="O1033" s="63"/>
    </row>
    <row r="1034" ht="30" customHeight="1" spans="1:15">
      <c r="A1034" s="59">
        <v>42</v>
      </c>
      <c r="B1034" s="19" t="s">
        <v>1769</v>
      </c>
      <c r="C1034" s="19"/>
      <c r="D1034" s="60"/>
      <c r="E1034" s="39" t="s">
        <v>1770</v>
      </c>
      <c r="F1034" s="39"/>
      <c r="G1034" s="39"/>
      <c r="H1034" s="39"/>
      <c r="I1034" s="39"/>
      <c r="J1034" s="39"/>
      <c r="K1034" s="37" t="s">
        <v>223</v>
      </c>
      <c r="L1034" s="47">
        <v>0.03</v>
      </c>
      <c r="M1034" s="43"/>
      <c r="N1034" s="42">
        <v>0.03</v>
      </c>
      <c r="O1034" s="63"/>
    </row>
    <row r="1035" ht="30" customHeight="1" spans="1:15">
      <c r="A1035" s="59">
        <v>43</v>
      </c>
      <c r="B1035" s="19" t="s">
        <v>1771</v>
      </c>
      <c r="C1035" s="19"/>
      <c r="D1035" s="60"/>
      <c r="E1035" s="39" t="s">
        <v>1772</v>
      </c>
      <c r="F1035" s="39"/>
      <c r="G1035" s="39"/>
      <c r="H1035" s="39"/>
      <c r="I1035" s="39"/>
      <c r="J1035" s="39"/>
      <c r="K1035" s="37" t="s">
        <v>223</v>
      </c>
      <c r="L1035" s="47">
        <v>0.08</v>
      </c>
      <c r="M1035" s="43"/>
      <c r="N1035" s="42">
        <v>0.08</v>
      </c>
      <c r="O1035" s="63"/>
    </row>
    <row r="1036" ht="30" customHeight="1" spans="1:15">
      <c r="A1036" s="59">
        <v>44</v>
      </c>
      <c r="B1036" s="19" t="s">
        <v>1773</v>
      </c>
      <c r="C1036" s="19"/>
      <c r="D1036" s="60"/>
      <c r="E1036" s="39" t="s">
        <v>1774</v>
      </c>
      <c r="F1036" s="39"/>
      <c r="G1036" s="39"/>
      <c r="H1036" s="39"/>
      <c r="I1036" s="39"/>
      <c r="J1036" s="39"/>
      <c r="K1036" s="37" t="s">
        <v>226</v>
      </c>
      <c r="L1036" s="47">
        <v>11.1</v>
      </c>
      <c r="M1036" s="43"/>
      <c r="N1036" s="42">
        <v>11.1</v>
      </c>
      <c r="O1036" s="63"/>
    </row>
    <row r="1037" ht="30" customHeight="1" spans="1:15">
      <c r="A1037" s="59">
        <v>45</v>
      </c>
      <c r="B1037" s="19" t="s">
        <v>1775</v>
      </c>
      <c r="C1037" s="19"/>
      <c r="D1037" s="60"/>
      <c r="E1037" s="39" t="s">
        <v>1776</v>
      </c>
      <c r="F1037" s="39"/>
      <c r="G1037" s="39"/>
      <c r="H1037" s="39"/>
      <c r="I1037" s="39"/>
      <c r="J1037" s="39"/>
      <c r="K1037" s="37" t="s">
        <v>220</v>
      </c>
      <c r="L1037" s="47">
        <v>15</v>
      </c>
      <c r="M1037" s="43"/>
      <c r="N1037" s="42">
        <v>4</v>
      </c>
      <c r="O1037" s="63"/>
    </row>
    <row r="1038" ht="30" customHeight="1" spans="1:15">
      <c r="A1038" s="59">
        <v>46</v>
      </c>
      <c r="B1038" s="19" t="s">
        <v>1777</v>
      </c>
      <c r="C1038" s="19"/>
      <c r="D1038" s="60"/>
      <c r="E1038" s="39" t="s">
        <v>1778</v>
      </c>
      <c r="F1038" s="39"/>
      <c r="G1038" s="39"/>
      <c r="H1038" s="39"/>
      <c r="I1038" s="39"/>
      <c r="J1038" s="39"/>
      <c r="K1038" s="37" t="s">
        <v>26</v>
      </c>
      <c r="L1038" s="47">
        <v>32.25</v>
      </c>
      <c r="M1038" s="43"/>
      <c r="N1038" s="42">
        <v>32.25</v>
      </c>
      <c r="O1038" s="63"/>
    </row>
    <row r="1039" ht="30" customHeight="1" spans="1:15">
      <c r="A1039" s="59">
        <v>47</v>
      </c>
      <c r="B1039" s="19" t="s">
        <v>1779</v>
      </c>
      <c r="C1039" s="19"/>
      <c r="D1039" s="60"/>
      <c r="E1039" s="39" t="s">
        <v>1780</v>
      </c>
      <c r="F1039" s="39"/>
      <c r="G1039" s="39"/>
      <c r="H1039" s="39"/>
      <c r="I1039" s="39"/>
      <c r="J1039" s="39"/>
      <c r="K1039" s="37" t="s">
        <v>26</v>
      </c>
      <c r="L1039" s="47">
        <v>31.18</v>
      </c>
      <c r="M1039" s="43"/>
      <c r="N1039" s="42">
        <v>31.18</v>
      </c>
      <c r="O1039" s="63"/>
    </row>
    <row r="1040" ht="30" customHeight="1" spans="1:15">
      <c r="A1040" s="59">
        <v>48</v>
      </c>
      <c r="B1040" s="19" t="s">
        <v>1781</v>
      </c>
      <c r="C1040" s="19"/>
      <c r="D1040" s="60"/>
      <c r="E1040" s="39" t="s">
        <v>1782</v>
      </c>
      <c r="F1040" s="39"/>
      <c r="G1040" s="39"/>
      <c r="H1040" s="39"/>
      <c r="I1040" s="39"/>
      <c r="J1040" s="39"/>
      <c r="K1040" s="37" t="s">
        <v>26</v>
      </c>
      <c r="L1040" s="47">
        <v>26.05</v>
      </c>
      <c r="M1040" s="43"/>
      <c r="N1040" s="42">
        <v>26.05</v>
      </c>
      <c r="O1040" s="63"/>
    </row>
    <row r="1041" ht="30" customHeight="1" spans="1:15">
      <c r="A1041" s="59">
        <v>49</v>
      </c>
      <c r="B1041" s="19" t="s">
        <v>1783</v>
      </c>
      <c r="C1041" s="19"/>
      <c r="D1041" s="60"/>
      <c r="E1041" s="39" t="s">
        <v>1784</v>
      </c>
      <c r="F1041" s="39"/>
      <c r="G1041" s="39"/>
      <c r="H1041" s="39"/>
      <c r="I1041" s="39"/>
      <c r="J1041" s="39"/>
      <c r="K1041" s="37" t="s">
        <v>26</v>
      </c>
      <c r="L1041" s="47">
        <v>4.18</v>
      </c>
      <c r="M1041" s="43"/>
      <c r="N1041" s="42">
        <v>4.18</v>
      </c>
      <c r="O1041" s="63"/>
    </row>
    <row r="1042" ht="30" customHeight="1" spans="1:15">
      <c r="A1042" s="59">
        <v>50</v>
      </c>
      <c r="B1042" s="64" t="s">
        <v>1785</v>
      </c>
      <c r="C1042" s="64"/>
      <c r="D1042" s="60"/>
      <c r="E1042" s="19" t="s">
        <v>1786</v>
      </c>
      <c r="F1042" s="19"/>
      <c r="G1042" s="19"/>
      <c r="H1042" s="19"/>
      <c r="I1042" s="19"/>
      <c r="J1042" s="19"/>
      <c r="K1042" s="21" t="s">
        <v>26</v>
      </c>
      <c r="L1042" s="47">
        <v>21.56</v>
      </c>
      <c r="M1042" s="43"/>
      <c r="N1042" s="47">
        <v>21.56</v>
      </c>
      <c r="O1042" s="63"/>
    </row>
    <row r="1043" ht="30" customHeight="1" spans="1:15">
      <c r="A1043" s="59">
        <v>51</v>
      </c>
      <c r="B1043" s="19" t="s">
        <v>1787</v>
      </c>
      <c r="C1043" s="19"/>
      <c r="D1043" s="60"/>
      <c r="E1043" s="19" t="s">
        <v>1788</v>
      </c>
      <c r="F1043" s="19"/>
      <c r="G1043" s="19"/>
      <c r="H1043" s="19"/>
      <c r="I1043" s="19"/>
      <c r="J1043" s="19"/>
      <c r="K1043" s="21" t="s">
        <v>26</v>
      </c>
      <c r="L1043" s="42">
        <v>2.85</v>
      </c>
      <c r="M1043" s="43"/>
      <c r="N1043" s="42">
        <v>2.85</v>
      </c>
      <c r="O1043" s="63"/>
    </row>
    <row r="1044" ht="30" customHeight="1" spans="1:15">
      <c r="A1044" s="59">
        <v>52</v>
      </c>
      <c r="B1044" s="19" t="s">
        <v>1789</v>
      </c>
      <c r="C1044" s="19"/>
      <c r="D1044" s="60"/>
      <c r="E1044" s="39" t="s">
        <v>1790</v>
      </c>
      <c r="F1044" s="39"/>
      <c r="G1044" s="39"/>
      <c r="H1044" s="39"/>
      <c r="I1044" s="39"/>
      <c r="J1044" s="39"/>
      <c r="K1044" s="37" t="s">
        <v>199</v>
      </c>
      <c r="L1044" s="47">
        <v>0.08</v>
      </c>
      <c r="M1044" s="43"/>
      <c r="N1044" s="42">
        <v>0.08</v>
      </c>
      <c r="O1044" s="63"/>
    </row>
    <row r="1045" ht="30" customHeight="1" spans="1:15">
      <c r="A1045" s="59">
        <v>53</v>
      </c>
      <c r="B1045" s="19" t="s">
        <v>1791</v>
      </c>
      <c r="C1045" s="19"/>
      <c r="D1045" s="60"/>
      <c r="E1045" s="39" t="s">
        <v>1792</v>
      </c>
      <c r="F1045" s="39"/>
      <c r="G1045" s="39"/>
      <c r="H1045" s="39"/>
      <c r="I1045" s="39"/>
      <c r="J1045" s="39"/>
      <c r="K1045" s="37" t="s">
        <v>199</v>
      </c>
      <c r="L1045" s="47">
        <v>0.06</v>
      </c>
      <c r="M1045" s="43"/>
      <c r="N1045" s="42">
        <v>0.06</v>
      </c>
      <c r="O1045" s="63"/>
    </row>
    <row r="1046" ht="30" customHeight="1" spans="1:15">
      <c r="A1046" s="59">
        <v>54</v>
      </c>
      <c r="B1046" s="19" t="s">
        <v>1793</v>
      </c>
      <c r="C1046" s="19"/>
      <c r="D1046" s="60"/>
      <c r="E1046" s="39" t="s">
        <v>1794</v>
      </c>
      <c r="F1046" s="39"/>
      <c r="G1046" s="39"/>
      <c r="H1046" s="39"/>
      <c r="I1046" s="39"/>
      <c r="J1046" s="39"/>
      <c r="K1046" s="37" t="s">
        <v>155</v>
      </c>
      <c r="L1046" s="47">
        <v>0.03</v>
      </c>
      <c r="M1046" s="43"/>
      <c r="N1046" s="42">
        <v>0.03</v>
      </c>
      <c r="O1046" s="63"/>
    </row>
    <row r="1047" ht="30" customHeight="1" spans="1:15">
      <c r="A1047" s="59">
        <v>55</v>
      </c>
      <c r="B1047" s="19" t="s">
        <v>1795</v>
      </c>
      <c r="C1047" s="19"/>
      <c r="D1047" s="60"/>
      <c r="E1047" s="39" t="s">
        <v>1796</v>
      </c>
      <c r="F1047" s="39"/>
      <c r="G1047" s="39"/>
      <c r="H1047" s="39"/>
      <c r="I1047" s="39"/>
      <c r="J1047" s="39"/>
      <c r="K1047" s="37" t="s">
        <v>226</v>
      </c>
      <c r="L1047" s="47">
        <v>1.8</v>
      </c>
      <c r="M1047" s="43"/>
      <c r="N1047" s="42">
        <v>1.8</v>
      </c>
      <c r="O1047" s="63"/>
    </row>
    <row r="1048" ht="30" customHeight="1" spans="1:15">
      <c r="A1048" s="59">
        <v>56</v>
      </c>
      <c r="B1048" s="19" t="s">
        <v>1797</v>
      </c>
      <c r="C1048" s="19"/>
      <c r="D1048" s="60"/>
      <c r="E1048" s="39" t="s">
        <v>1798</v>
      </c>
      <c r="F1048" s="39"/>
      <c r="G1048" s="39"/>
      <c r="H1048" s="39"/>
      <c r="I1048" s="39"/>
      <c r="J1048" s="39"/>
      <c r="K1048" s="37" t="s">
        <v>50</v>
      </c>
      <c r="L1048" s="47">
        <v>2.5</v>
      </c>
      <c r="M1048" s="43"/>
      <c r="N1048" s="42">
        <v>2.5</v>
      </c>
      <c r="O1048" s="63"/>
    </row>
    <row r="1049" ht="30" customHeight="1" spans="1:15">
      <c r="A1049" s="59">
        <v>57</v>
      </c>
      <c r="B1049" s="19" t="s">
        <v>1799</v>
      </c>
      <c r="C1049" s="19"/>
      <c r="D1049" s="60"/>
      <c r="E1049" s="39" t="s">
        <v>1798</v>
      </c>
      <c r="F1049" s="39"/>
      <c r="G1049" s="39"/>
      <c r="H1049" s="39"/>
      <c r="I1049" s="39"/>
      <c r="J1049" s="39"/>
      <c r="K1049" s="37" t="s">
        <v>279</v>
      </c>
      <c r="L1049" s="47">
        <v>1</v>
      </c>
      <c r="M1049" s="43"/>
      <c r="N1049" s="42">
        <v>1</v>
      </c>
      <c r="O1049" s="63"/>
    </row>
    <row r="1050" ht="30" customHeight="1" spans="1:15">
      <c r="A1050" s="59">
        <v>58</v>
      </c>
      <c r="B1050" s="19" t="s">
        <v>1800</v>
      </c>
      <c r="C1050" s="19"/>
      <c r="D1050" s="60"/>
      <c r="E1050" s="39" t="s">
        <v>1801</v>
      </c>
      <c r="F1050" s="39"/>
      <c r="G1050" s="39"/>
      <c r="H1050" s="39"/>
      <c r="I1050" s="39"/>
      <c r="J1050" s="39"/>
      <c r="K1050" s="37" t="s">
        <v>270</v>
      </c>
      <c r="L1050" s="47">
        <v>0.1</v>
      </c>
      <c r="M1050" s="43"/>
      <c r="N1050" s="42">
        <v>0.1</v>
      </c>
      <c r="O1050" s="63"/>
    </row>
    <row r="1051" ht="30" customHeight="1" spans="1:15">
      <c r="A1051" s="59">
        <v>59</v>
      </c>
      <c r="B1051" s="19" t="s">
        <v>1802</v>
      </c>
      <c r="C1051" s="19"/>
      <c r="D1051" s="60"/>
      <c r="E1051" s="39" t="s">
        <v>1803</v>
      </c>
      <c r="F1051" s="39"/>
      <c r="G1051" s="39"/>
      <c r="H1051" s="39"/>
      <c r="I1051" s="39"/>
      <c r="J1051" s="39"/>
      <c r="K1051" s="37" t="s">
        <v>26</v>
      </c>
      <c r="L1051" s="47">
        <v>1</v>
      </c>
      <c r="M1051" s="43"/>
      <c r="N1051" s="42">
        <v>1</v>
      </c>
      <c r="O1051" s="63"/>
    </row>
    <row r="1052" ht="30" customHeight="1" spans="1:15">
      <c r="A1052" s="59">
        <v>60</v>
      </c>
      <c r="B1052" s="19" t="s">
        <v>1804</v>
      </c>
      <c r="C1052" s="19"/>
      <c r="D1052" s="60"/>
      <c r="E1052" s="39" t="s">
        <v>1805</v>
      </c>
      <c r="F1052" s="39"/>
      <c r="G1052" s="39"/>
      <c r="H1052" s="39"/>
      <c r="I1052" s="39"/>
      <c r="J1052" s="39"/>
      <c r="K1052" s="37" t="s">
        <v>26</v>
      </c>
      <c r="L1052" s="47">
        <v>0.52</v>
      </c>
      <c r="M1052" s="43"/>
      <c r="N1052" s="42">
        <v>0.52</v>
      </c>
      <c r="O1052" s="63"/>
    </row>
    <row r="1053" ht="30" customHeight="1" spans="1:15">
      <c r="A1053" s="59">
        <v>61</v>
      </c>
      <c r="B1053" s="19" t="s">
        <v>1806</v>
      </c>
      <c r="C1053" s="19"/>
      <c r="D1053" s="60"/>
      <c r="E1053" s="39" t="s">
        <v>1807</v>
      </c>
      <c r="F1053" s="39"/>
      <c r="G1053" s="39"/>
      <c r="H1053" s="39"/>
      <c r="I1053" s="39"/>
      <c r="J1053" s="39"/>
      <c r="K1053" s="37" t="s">
        <v>26</v>
      </c>
      <c r="L1053" s="47">
        <v>1.02</v>
      </c>
      <c r="M1053" s="43"/>
      <c r="N1053" s="42">
        <v>1.02</v>
      </c>
      <c r="O1053" s="63"/>
    </row>
    <row r="1054" ht="30" customHeight="1" spans="1:15">
      <c r="A1054" s="59">
        <v>62</v>
      </c>
      <c r="B1054" s="19" t="s">
        <v>1808</v>
      </c>
      <c r="C1054" s="19"/>
      <c r="D1054" s="60"/>
      <c r="E1054" s="39" t="s">
        <v>1809</v>
      </c>
      <c r="F1054" s="39"/>
      <c r="G1054" s="39"/>
      <c r="H1054" s="39"/>
      <c r="I1054" s="39"/>
      <c r="J1054" s="39"/>
      <c r="K1054" s="37" t="s">
        <v>26</v>
      </c>
      <c r="L1054" s="47">
        <v>0.5</v>
      </c>
      <c r="M1054" s="43"/>
      <c r="N1054" s="42">
        <v>0.5</v>
      </c>
      <c r="O1054" s="63"/>
    </row>
    <row r="1055" ht="47" customHeight="1" spans="1:15">
      <c r="A1055" s="59">
        <v>63</v>
      </c>
      <c r="B1055" s="19" t="s">
        <v>1810</v>
      </c>
      <c r="C1055" s="19"/>
      <c r="D1055" s="60"/>
      <c r="E1055" s="39" t="s">
        <v>1811</v>
      </c>
      <c r="F1055" s="39"/>
      <c r="G1055" s="39"/>
      <c r="H1055" s="39"/>
      <c r="I1055" s="39"/>
      <c r="J1055" s="39"/>
      <c r="K1055" s="37" t="s">
        <v>270</v>
      </c>
      <c r="L1055" s="47">
        <v>1.93</v>
      </c>
      <c r="M1055" s="43"/>
      <c r="N1055" s="42">
        <v>1.93</v>
      </c>
      <c r="O1055" s="63"/>
    </row>
    <row r="1056" ht="30" customHeight="1" spans="1:15">
      <c r="A1056" s="59">
        <v>64</v>
      </c>
      <c r="B1056" s="19" t="s">
        <v>1812</v>
      </c>
      <c r="C1056" s="19"/>
      <c r="D1056" s="60"/>
      <c r="E1056" s="39" t="s">
        <v>1813</v>
      </c>
      <c r="F1056" s="39"/>
      <c r="G1056" s="39"/>
      <c r="H1056" s="39"/>
      <c r="I1056" s="39"/>
      <c r="J1056" s="39"/>
      <c r="K1056" s="37" t="s">
        <v>270</v>
      </c>
      <c r="L1056" s="47">
        <v>0.76</v>
      </c>
      <c r="M1056" s="43"/>
      <c r="N1056" s="42">
        <v>0.76</v>
      </c>
      <c r="O1056" s="63"/>
    </row>
    <row r="1057" ht="30" customHeight="1" spans="1:15">
      <c r="A1057" s="59">
        <v>65</v>
      </c>
      <c r="B1057" s="19" t="s">
        <v>1814</v>
      </c>
      <c r="C1057" s="19"/>
      <c r="D1057" s="60"/>
      <c r="E1057" s="39" t="s">
        <v>1815</v>
      </c>
      <c r="F1057" s="39"/>
      <c r="G1057" s="39"/>
      <c r="H1057" s="39"/>
      <c r="I1057" s="39"/>
      <c r="J1057" s="39"/>
      <c r="K1057" s="37" t="s">
        <v>26</v>
      </c>
      <c r="L1057" s="47">
        <v>0.25</v>
      </c>
      <c r="M1057" s="43"/>
      <c r="N1057" s="42">
        <v>0.25</v>
      </c>
      <c r="O1057" s="63"/>
    </row>
    <row r="1058" ht="30" customHeight="1" spans="1:15">
      <c r="A1058" s="59">
        <v>66</v>
      </c>
      <c r="B1058" s="19" t="s">
        <v>1816</v>
      </c>
      <c r="C1058" s="19"/>
      <c r="D1058" s="60"/>
      <c r="E1058" s="39" t="s">
        <v>1817</v>
      </c>
      <c r="F1058" s="39"/>
      <c r="G1058" s="39"/>
      <c r="H1058" s="39"/>
      <c r="I1058" s="39"/>
      <c r="J1058" s="39"/>
      <c r="K1058" s="37" t="s">
        <v>26</v>
      </c>
      <c r="L1058" s="47">
        <v>0.05</v>
      </c>
      <c r="M1058" s="43"/>
      <c r="N1058" s="42">
        <v>0.05</v>
      </c>
      <c r="O1058" s="63"/>
    </row>
    <row r="1059" ht="30" customHeight="1" spans="1:15">
      <c r="A1059" s="59">
        <v>67</v>
      </c>
      <c r="B1059" s="19" t="s">
        <v>1818</v>
      </c>
      <c r="C1059" s="19"/>
      <c r="D1059" s="60"/>
      <c r="E1059" s="39" t="s">
        <v>1819</v>
      </c>
      <c r="F1059" s="39"/>
      <c r="G1059" s="39"/>
      <c r="H1059" s="39"/>
      <c r="I1059" s="39"/>
      <c r="J1059" s="39"/>
      <c r="K1059" s="37" t="s">
        <v>50</v>
      </c>
      <c r="L1059" s="47">
        <v>0.9</v>
      </c>
      <c r="M1059" s="43"/>
      <c r="N1059" s="42">
        <v>0.55</v>
      </c>
      <c r="O1059" s="63"/>
    </row>
    <row r="1060" ht="30" customHeight="1" spans="1:15">
      <c r="A1060" s="59">
        <v>68</v>
      </c>
      <c r="B1060" s="19" t="s">
        <v>1820</v>
      </c>
      <c r="C1060" s="19"/>
      <c r="D1060" s="60"/>
      <c r="E1060" s="39" t="s">
        <v>1821</v>
      </c>
      <c r="F1060" s="39"/>
      <c r="G1060" s="39"/>
      <c r="H1060" s="39"/>
      <c r="I1060" s="39"/>
      <c r="J1060" s="39"/>
      <c r="K1060" s="37" t="s">
        <v>50</v>
      </c>
      <c r="L1060" s="47">
        <v>0.14</v>
      </c>
      <c r="M1060" s="43"/>
      <c r="N1060" s="42">
        <v>0.14</v>
      </c>
      <c r="O1060" s="63"/>
    </row>
    <row r="1061" ht="30" customHeight="1" spans="1:15">
      <c r="A1061" s="59">
        <v>69</v>
      </c>
      <c r="B1061" s="40" t="s">
        <v>1822</v>
      </c>
      <c r="C1061" s="40"/>
      <c r="D1061" s="60"/>
      <c r="E1061" s="40" t="s">
        <v>1823</v>
      </c>
      <c r="F1061" s="40"/>
      <c r="G1061" s="40"/>
      <c r="H1061" s="40"/>
      <c r="I1061" s="40"/>
      <c r="J1061" s="40"/>
      <c r="K1061" s="37" t="s">
        <v>753</v>
      </c>
      <c r="L1061" s="47">
        <v>0.24</v>
      </c>
      <c r="M1061" s="43"/>
      <c r="N1061" s="42">
        <v>0.24</v>
      </c>
      <c r="O1061" s="63"/>
    </row>
    <row r="1062" ht="30" customHeight="1" spans="1:15">
      <c r="A1062" s="59">
        <v>70</v>
      </c>
      <c r="B1062" s="19" t="s">
        <v>1824</v>
      </c>
      <c r="C1062" s="19"/>
      <c r="D1062" s="60"/>
      <c r="E1062" s="65" t="s">
        <v>1825</v>
      </c>
      <c r="F1062" s="65"/>
      <c r="G1062" s="65"/>
      <c r="H1062" s="65"/>
      <c r="I1062" s="65"/>
      <c r="J1062" s="65"/>
      <c r="K1062" s="37" t="s">
        <v>753</v>
      </c>
      <c r="L1062" s="47">
        <v>0.24</v>
      </c>
      <c r="M1062" s="43"/>
      <c r="N1062" s="42">
        <v>0.24</v>
      </c>
      <c r="O1062" s="63"/>
    </row>
    <row r="1063" ht="30" customHeight="1" spans="1:15">
      <c r="A1063" s="59">
        <v>71</v>
      </c>
      <c r="B1063" s="40" t="s">
        <v>1826</v>
      </c>
      <c r="C1063" s="40"/>
      <c r="D1063" s="60"/>
      <c r="E1063" s="40" t="s">
        <v>1827</v>
      </c>
      <c r="F1063" s="40"/>
      <c r="G1063" s="40"/>
      <c r="H1063" s="40"/>
      <c r="I1063" s="40"/>
      <c r="J1063" s="40"/>
      <c r="K1063" s="37" t="s">
        <v>226</v>
      </c>
      <c r="L1063" s="47">
        <v>0.18</v>
      </c>
      <c r="M1063" s="43"/>
      <c r="N1063" s="47">
        <v>0.18</v>
      </c>
      <c r="O1063" s="63"/>
    </row>
    <row r="1064" ht="30" customHeight="1" spans="1:15">
      <c r="A1064" s="59">
        <v>72</v>
      </c>
      <c r="B1064" s="19" t="s">
        <v>1828</v>
      </c>
      <c r="C1064" s="19"/>
      <c r="D1064" s="60"/>
      <c r="E1064" s="39" t="s">
        <v>1829</v>
      </c>
      <c r="F1064" s="39"/>
      <c r="G1064" s="39"/>
      <c r="H1064" s="39"/>
      <c r="I1064" s="39"/>
      <c r="J1064" s="39"/>
      <c r="K1064" s="37" t="s">
        <v>50</v>
      </c>
      <c r="L1064" s="47">
        <v>0.4</v>
      </c>
      <c r="M1064" s="43"/>
      <c r="N1064" s="42">
        <v>0.4</v>
      </c>
      <c r="O1064" s="63"/>
    </row>
    <row r="1065" ht="30" customHeight="1" spans="1:15">
      <c r="A1065" s="59">
        <v>73</v>
      </c>
      <c r="B1065" s="19" t="s">
        <v>1830</v>
      </c>
      <c r="C1065" s="19"/>
      <c r="D1065" s="60"/>
      <c r="E1065" s="39" t="s">
        <v>1831</v>
      </c>
      <c r="F1065" s="39"/>
      <c r="G1065" s="39"/>
      <c r="H1065" s="39"/>
      <c r="I1065" s="39"/>
      <c r="J1065" s="39"/>
      <c r="K1065" s="37" t="s">
        <v>147</v>
      </c>
      <c r="L1065" s="47">
        <v>0.1</v>
      </c>
      <c r="M1065" s="43"/>
      <c r="N1065" s="42">
        <v>0.1</v>
      </c>
      <c r="O1065" s="63"/>
    </row>
    <row r="1066" ht="30" customHeight="1" spans="1:15">
      <c r="A1066" s="59">
        <v>74</v>
      </c>
      <c r="B1066" s="19" t="s">
        <v>1832</v>
      </c>
      <c r="C1066" s="19"/>
      <c r="D1066" s="60"/>
      <c r="E1066" s="39" t="s">
        <v>1833</v>
      </c>
      <c r="F1066" s="39"/>
      <c r="G1066" s="39"/>
      <c r="H1066" s="39"/>
      <c r="I1066" s="39"/>
      <c r="J1066" s="39"/>
      <c r="K1066" s="37" t="s">
        <v>147</v>
      </c>
      <c r="L1066" s="47">
        <v>0.12</v>
      </c>
      <c r="M1066" s="43"/>
      <c r="N1066" s="42">
        <v>0.12</v>
      </c>
      <c r="O1066" s="63"/>
    </row>
    <row r="1067" ht="30" customHeight="1" spans="1:15">
      <c r="A1067" s="59">
        <v>75</v>
      </c>
      <c r="B1067" s="19" t="s">
        <v>1834</v>
      </c>
      <c r="C1067" s="19"/>
      <c r="D1067" s="60"/>
      <c r="E1067" s="39" t="s">
        <v>1835</v>
      </c>
      <c r="F1067" s="39"/>
      <c r="G1067" s="39"/>
      <c r="H1067" s="39"/>
      <c r="I1067" s="39"/>
      <c r="J1067" s="39"/>
      <c r="K1067" s="37" t="s">
        <v>147</v>
      </c>
      <c r="L1067" s="47">
        <v>0.1</v>
      </c>
      <c r="M1067" s="43"/>
      <c r="N1067" s="42">
        <v>0.1</v>
      </c>
      <c r="O1067" s="63"/>
    </row>
    <row r="1068" ht="34" customHeight="1" spans="1:15">
      <c r="A1068" s="59">
        <v>76</v>
      </c>
      <c r="B1068" s="19" t="s">
        <v>1836</v>
      </c>
      <c r="C1068" s="19"/>
      <c r="D1068" s="60"/>
      <c r="E1068" s="39" t="s">
        <v>1837</v>
      </c>
      <c r="F1068" s="39"/>
      <c r="G1068" s="39"/>
      <c r="H1068" s="39"/>
      <c r="I1068" s="39"/>
      <c r="J1068" s="39"/>
      <c r="K1068" s="37" t="s">
        <v>1838</v>
      </c>
      <c r="L1068" s="47">
        <v>0.15</v>
      </c>
      <c r="M1068" s="43"/>
      <c r="N1068" s="42">
        <v>0.15</v>
      </c>
      <c r="O1068" s="63"/>
    </row>
    <row r="1069" ht="30" customHeight="1" spans="1:15">
      <c r="A1069" s="59">
        <v>77</v>
      </c>
      <c r="B1069" s="19" t="s">
        <v>1839</v>
      </c>
      <c r="C1069" s="19"/>
      <c r="D1069" s="60"/>
      <c r="E1069" s="39" t="s">
        <v>1840</v>
      </c>
      <c r="F1069" s="39"/>
      <c r="G1069" s="39"/>
      <c r="H1069" s="39"/>
      <c r="I1069" s="39"/>
      <c r="J1069" s="39"/>
      <c r="K1069" s="37" t="s">
        <v>155</v>
      </c>
      <c r="L1069" s="47">
        <v>0.06</v>
      </c>
      <c r="M1069" s="43"/>
      <c r="N1069" s="47">
        <v>0.06</v>
      </c>
      <c r="O1069" s="63"/>
    </row>
    <row r="1070" ht="30" customHeight="1" spans="1:15">
      <c r="A1070" s="59">
        <v>78</v>
      </c>
      <c r="B1070" s="19" t="s">
        <v>1841</v>
      </c>
      <c r="C1070" s="19"/>
      <c r="D1070" s="60"/>
      <c r="E1070" s="39" t="s">
        <v>1842</v>
      </c>
      <c r="F1070" s="39"/>
      <c r="G1070" s="39"/>
      <c r="H1070" s="39"/>
      <c r="I1070" s="39"/>
      <c r="J1070" s="39"/>
      <c r="K1070" s="37" t="s">
        <v>26</v>
      </c>
      <c r="L1070" s="47">
        <v>0.01</v>
      </c>
      <c r="M1070" s="43"/>
      <c r="N1070" s="47">
        <v>0.01</v>
      </c>
      <c r="O1070" s="63"/>
    </row>
    <row r="1071" ht="30" customHeight="1" spans="1:15">
      <c r="A1071" s="59">
        <v>79</v>
      </c>
      <c r="B1071" s="19" t="s">
        <v>1843</v>
      </c>
      <c r="C1071" s="19"/>
      <c r="D1071" s="60"/>
      <c r="E1071" s="39" t="s">
        <v>1844</v>
      </c>
      <c r="F1071" s="39"/>
      <c r="G1071" s="39"/>
      <c r="H1071" s="39"/>
      <c r="I1071" s="39"/>
      <c r="J1071" s="39"/>
      <c r="K1071" s="37" t="s">
        <v>26</v>
      </c>
      <c r="L1071" s="47">
        <v>0.03</v>
      </c>
      <c r="M1071" s="43"/>
      <c r="N1071" s="47">
        <v>0.03</v>
      </c>
      <c r="O1071" s="63"/>
    </row>
    <row r="1072" ht="39" customHeight="1" spans="1:15">
      <c r="A1072" s="59">
        <v>80</v>
      </c>
      <c r="B1072" s="19" t="s">
        <v>1845</v>
      </c>
      <c r="C1072" s="19"/>
      <c r="D1072" s="60"/>
      <c r="E1072" s="39" t="s">
        <v>1846</v>
      </c>
      <c r="F1072" s="39"/>
      <c r="G1072" s="39"/>
      <c r="H1072" s="39"/>
      <c r="I1072" s="39"/>
      <c r="J1072" s="39"/>
      <c r="K1072" s="37" t="s">
        <v>26</v>
      </c>
      <c r="L1072" s="47">
        <v>0.01</v>
      </c>
      <c r="M1072" s="43"/>
      <c r="N1072" s="47">
        <v>0.01</v>
      </c>
      <c r="O1072" s="63"/>
    </row>
    <row r="1073" ht="30" customHeight="1" spans="5:10">
      <c r="E1073" s="66"/>
      <c r="F1073" s="66"/>
      <c r="G1073" s="66"/>
      <c r="H1073" s="66"/>
      <c r="I1073" s="66"/>
      <c r="J1073" s="66"/>
    </row>
    <row r="1074" ht="25" customHeight="1" spans="5:10">
      <c r="E1074" s="66"/>
      <c r="F1074" s="66"/>
      <c r="G1074" s="66"/>
      <c r="H1074" s="66"/>
      <c r="I1074" s="66"/>
      <c r="J1074" s="66"/>
    </row>
    <row r="1075" spans="5:10">
      <c r="E1075" s="66"/>
      <c r="F1075" s="66"/>
      <c r="G1075" s="66"/>
      <c r="H1075" s="66"/>
      <c r="I1075" s="66"/>
      <c r="J1075" s="66"/>
    </row>
    <row r="1076" spans="5:10">
      <c r="E1076" s="66"/>
      <c r="F1076" s="66"/>
      <c r="G1076" s="66"/>
      <c r="H1076" s="66"/>
      <c r="I1076" s="66"/>
      <c r="J1076" s="66"/>
    </row>
    <row r="1077" spans="5:10">
      <c r="E1077" s="66"/>
      <c r="F1077" s="66"/>
      <c r="G1077" s="66"/>
      <c r="H1077" s="66"/>
      <c r="I1077" s="66"/>
      <c r="J1077" s="66"/>
    </row>
    <row r="1078" spans="5:10">
      <c r="E1078" s="66"/>
      <c r="F1078" s="66"/>
      <c r="G1078" s="66"/>
      <c r="H1078" s="66"/>
      <c r="I1078" s="66"/>
      <c r="J1078" s="66"/>
    </row>
    <row r="1079" spans="5:10">
      <c r="E1079" s="66"/>
      <c r="F1079" s="66"/>
      <c r="G1079" s="66"/>
      <c r="H1079" s="66"/>
      <c r="I1079" s="66"/>
      <c r="J1079" s="66"/>
    </row>
  </sheetData>
  <mergeCells count="2143">
    <mergeCell ref="A1:O1"/>
    <mergeCell ref="B2:C2"/>
    <mergeCell ref="E2:J2"/>
    <mergeCell ref="B3:C3"/>
    <mergeCell ref="E3:J3"/>
    <mergeCell ref="A4:C4"/>
    <mergeCell ref="E4:J4"/>
    <mergeCell ref="B5:C5"/>
    <mergeCell ref="E5:J5"/>
    <mergeCell ref="B6:C6"/>
    <mergeCell ref="E6:J6"/>
    <mergeCell ref="B7:C7"/>
    <mergeCell ref="E7:J7"/>
    <mergeCell ref="B8:C8"/>
    <mergeCell ref="E8:J8"/>
    <mergeCell ref="A9:C9"/>
    <mergeCell ref="E9:J9"/>
    <mergeCell ref="A10:C10"/>
    <mergeCell ref="E10:J10"/>
    <mergeCell ref="A11:C11"/>
    <mergeCell ref="E11:J11"/>
    <mergeCell ref="B12:C12"/>
    <mergeCell ref="E12:J12"/>
    <mergeCell ref="B13:C13"/>
    <mergeCell ref="E13:J13"/>
    <mergeCell ref="B14:C14"/>
    <mergeCell ref="E14:J14"/>
    <mergeCell ref="B15:C15"/>
    <mergeCell ref="E15:J15"/>
    <mergeCell ref="B16:C16"/>
    <mergeCell ref="E16:J16"/>
    <mergeCell ref="A17:C17"/>
    <mergeCell ref="E17:J17"/>
    <mergeCell ref="B18:C18"/>
    <mergeCell ref="E18:J18"/>
    <mergeCell ref="B19:C19"/>
    <mergeCell ref="E19:J19"/>
    <mergeCell ref="B20:C20"/>
    <mergeCell ref="E20:J20"/>
    <mergeCell ref="A21:C21"/>
    <mergeCell ref="E21:J21"/>
    <mergeCell ref="B22:C22"/>
    <mergeCell ref="E22:J22"/>
    <mergeCell ref="B23:C23"/>
    <mergeCell ref="E23:J23"/>
    <mergeCell ref="B24:C24"/>
    <mergeCell ref="E24:J24"/>
    <mergeCell ref="A25:C25"/>
    <mergeCell ref="E25:J25"/>
    <mergeCell ref="B26:C26"/>
    <mergeCell ref="E26:J26"/>
    <mergeCell ref="B27:C27"/>
    <mergeCell ref="E27:J27"/>
    <mergeCell ref="B28:C28"/>
    <mergeCell ref="E28:J28"/>
    <mergeCell ref="A29:C29"/>
    <mergeCell ref="E29:J29"/>
    <mergeCell ref="B30:C30"/>
    <mergeCell ref="E30:J30"/>
    <mergeCell ref="B31:C31"/>
    <mergeCell ref="E31:J31"/>
    <mergeCell ref="B32:C32"/>
    <mergeCell ref="E32:J32"/>
    <mergeCell ref="B33:C33"/>
    <mergeCell ref="E33:J33"/>
    <mergeCell ref="A34:C34"/>
    <mergeCell ref="E34:J34"/>
    <mergeCell ref="B35:C35"/>
    <mergeCell ref="E35:J35"/>
    <mergeCell ref="B36:C36"/>
    <mergeCell ref="E36:J36"/>
    <mergeCell ref="B37:C37"/>
    <mergeCell ref="E37:J37"/>
    <mergeCell ref="A38:C38"/>
    <mergeCell ref="E38:J38"/>
    <mergeCell ref="B39:C39"/>
    <mergeCell ref="E39:J39"/>
    <mergeCell ref="B40:C40"/>
    <mergeCell ref="E40:J40"/>
    <mergeCell ref="B41:C41"/>
    <mergeCell ref="E41:J41"/>
    <mergeCell ref="A42:C42"/>
    <mergeCell ref="E42:J42"/>
    <mergeCell ref="B43:C43"/>
    <mergeCell ref="E43:J43"/>
    <mergeCell ref="B44:C44"/>
    <mergeCell ref="E44:J44"/>
    <mergeCell ref="B45:C45"/>
    <mergeCell ref="E45:J45"/>
    <mergeCell ref="B46:C46"/>
    <mergeCell ref="E46:J46"/>
    <mergeCell ref="A47:C47"/>
    <mergeCell ref="E47:J47"/>
    <mergeCell ref="B48:C48"/>
    <mergeCell ref="E48:J48"/>
    <mergeCell ref="B49:C49"/>
    <mergeCell ref="E49:J49"/>
    <mergeCell ref="B50:C50"/>
    <mergeCell ref="E50:J50"/>
    <mergeCell ref="B51:C51"/>
    <mergeCell ref="E51:J51"/>
    <mergeCell ref="B52:C52"/>
    <mergeCell ref="E52:J52"/>
    <mergeCell ref="B53:C53"/>
    <mergeCell ref="E53:J53"/>
    <mergeCell ref="B54:C54"/>
    <mergeCell ref="E54:J54"/>
    <mergeCell ref="B55:C55"/>
    <mergeCell ref="E55:J55"/>
    <mergeCell ref="B56:C56"/>
    <mergeCell ref="E56:J56"/>
    <mergeCell ref="B57:C57"/>
    <mergeCell ref="E57:J57"/>
    <mergeCell ref="B58:C58"/>
    <mergeCell ref="E58:J58"/>
    <mergeCell ref="B59:C59"/>
    <mergeCell ref="E59:J59"/>
    <mergeCell ref="B60:C60"/>
    <mergeCell ref="E60:J60"/>
    <mergeCell ref="B61:C61"/>
    <mergeCell ref="E61:J61"/>
    <mergeCell ref="B62:C62"/>
    <mergeCell ref="E62:J62"/>
    <mergeCell ref="B63:C63"/>
    <mergeCell ref="E63:J63"/>
    <mergeCell ref="B64:C64"/>
    <mergeCell ref="E64:J64"/>
    <mergeCell ref="B65:C65"/>
    <mergeCell ref="E65:J65"/>
    <mergeCell ref="B66:C66"/>
    <mergeCell ref="E66:J66"/>
    <mergeCell ref="B67:C67"/>
    <mergeCell ref="E67:J67"/>
    <mergeCell ref="B68:C68"/>
    <mergeCell ref="E68:J68"/>
    <mergeCell ref="B69:C69"/>
    <mergeCell ref="E69:J69"/>
    <mergeCell ref="B70:C70"/>
    <mergeCell ref="E70:J70"/>
    <mergeCell ref="B71:C71"/>
    <mergeCell ref="E71:J71"/>
    <mergeCell ref="B72:C72"/>
    <mergeCell ref="E72:J72"/>
    <mergeCell ref="B73:C73"/>
    <mergeCell ref="E73:J73"/>
    <mergeCell ref="B74:C74"/>
    <mergeCell ref="E74:J74"/>
    <mergeCell ref="B75:C75"/>
    <mergeCell ref="E75:J75"/>
    <mergeCell ref="B76:C76"/>
    <mergeCell ref="E76:J76"/>
    <mergeCell ref="B77:C77"/>
    <mergeCell ref="E77:J77"/>
    <mergeCell ref="B78:C78"/>
    <mergeCell ref="E78:J78"/>
    <mergeCell ref="B79:C79"/>
    <mergeCell ref="E79:J79"/>
    <mergeCell ref="B80:C80"/>
    <mergeCell ref="E80:J80"/>
    <mergeCell ref="B81:C81"/>
    <mergeCell ref="E81:J81"/>
    <mergeCell ref="B82:C82"/>
    <mergeCell ref="E82:J82"/>
    <mergeCell ref="B83:C83"/>
    <mergeCell ref="E83:J83"/>
    <mergeCell ref="B84:C84"/>
    <mergeCell ref="E84:J84"/>
    <mergeCell ref="B85:C85"/>
    <mergeCell ref="E85:J85"/>
    <mergeCell ref="B86:C86"/>
    <mergeCell ref="E86:J86"/>
    <mergeCell ref="B87:C87"/>
    <mergeCell ref="E87:J87"/>
    <mergeCell ref="B88:C88"/>
    <mergeCell ref="E88:J88"/>
    <mergeCell ref="B89:C89"/>
    <mergeCell ref="E89:J89"/>
    <mergeCell ref="B90:C90"/>
    <mergeCell ref="E90:J90"/>
    <mergeCell ref="B91:C91"/>
    <mergeCell ref="E91:J91"/>
    <mergeCell ref="B92:C92"/>
    <mergeCell ref="E92:J92"/>
    <mergeCell ref="B93:C93"/>
    <mergeCell ref="E93:J93"/>
    <mergeCell ref="B94:C94"/>
    <mergeCell ref="E94:J94"/>
    <mergeCell ref="B95:C95"/>
    <mergeCell ref="E95:J95"/>
    <mergeCell ref="B96:C96"/>
    <mergeCell ref="E96:J96"/>
    <mergeCell ref="B97:C97"/>
    <mergeCell ref="E97:J97"/>
    <mergeCell ref="B98:C98"/>
    <mergeCell ref="E98:J98"/>
    <mergeCell ref="B99:C99"/>
    <mergeCell ref="E99:J99"/>
    <mergeCell ref="B100:C100"/>
    <mergeCell ref="E100:J100"/>
    <mergeCell ref="B101:C101"/>
    <mergeCell ref="E101:J101"/>
    <mergeCell ref="A102:C102"/>
    <mergeCell ref="E102:J102"/>
    <mergeCell ref="A103:C103"/>
    <mergeCell ref="E103:J103"/>
    <mergeCell ref="B104:C104"/>
    <mergeCell ref="E104:J104"/>
    <mergeCell ref="B105:C105"/>
    <mergeCell ref="E105:J105"/>
    <mergeCell ref="B106:C106"/>
    <mergeCell ref="E106:J106"/>
    <mergeCell ref="B107:C107"/>
    <mergeCell ref="E107:J107"/>
    <mergeCell ref="B108:C108"/>
    <mergeCell ref="E108:J108"/>
    <mergeCell ref="B109:C109"/>
    <mergeCell ref="E109:J109"/>
    <mergeCell ref="B110:C110"/>
    <mergeCell ref="E110:J110"/>
    <mergeCell ref="B111:C111"/>
    <mergeCell ref="E111:J111"/>
    <mergeCell ref="B112:C112"/>
    <mergeCell ref="E112:J112"/>
    <mergeCell ref="B113:C113"/>
    <mergeCell ref="E113:J113"/>
    <mergeCell ref="B114:C114"/>
    <mergeCell ref="E114:J114"/>
    <mergeCell ref="B115:C115"/>
    <mergeCell ref="E115:J115"/>
    <mergeCell ref="B116:C116"/>
    <mergeCell ref="E116:J116"/>
    <mergeCell ref="B117:C117"/>
    <mergeCell ref="E117:J117"/>
    <mergeCell ref="A118:C118"/>
    <mergeCell ref="E118:J118"/>
    <mergeCell ref="B119:C119"/>
    <mergeCell ref="E119:J119"/>
    <mergeCell ref="B120:C120"/>
    <mergeCell ref="E120:J120"/>
    <mergeCell ref="B121:C121"/>
    <mergeCell ref="E121:J121"/>
    <mergeCell ref="B122:C122"/>
    <mergeCell ref="E122:J122"/>
    <mergeCell ref="B123:C123"/>
    <mergeCell ref="E123:J123"/>
    <mergeCell ref="B124:C124"/>
    <mergeCell ref="E124:J124"/>
    <mergeCell ref="A125:C125"/>
    <mergeCell ref="E125:J125"/>
    <mergeCell ref="B126:C126"/>
    <mergeCell ref="E126:J126"/>
    <mergeCell ref="B127:C127"/>
    <mergeCell ref="E127:J127"/>
    <mergeCell ref="B128:C128"/>
    <mergeCell ref="E128:J128"/>
    <mergeCell ref="A129:C129"/>
    <mergeCell ref="E129:J129"/>
    <mergeCell ref="B130:C130"/>
    <mergeCell ref="E130:J130"/>
    <mergeCell ref="B131:C131"/>
    <mergeCell ref="E131:J131"/>
    <mergeCell ref="B132:C132"/>
    <mergeCell ref="E132:J132"/>
    <mergeCell ref="B133:C133"/>
    <mergeCell ref="E133:J133"/>
    <mergeCell ref="B134:C134"/>
    <mergeCell ref="E134:J134"/>
    <mergeCell ref="B135:C135"/>
    <mergeCell ref="E135:J135"/>
    <mergeCell ref="B136:C136"/>
    <mergeCell ref="E136:J136"/>
    <mergeCell ref="B137:C137"/>
    <mergeCell ref="E137:J137"/>
    <mergeCell ref="B138:C138"/>
    <mergeCell ref="E138:J138"/>
    <mergeCell ref="B139:C139"/>
    <mergeCell ref="E139:J139"/>
    <mergeCell ref="B140:C140"/>
    <mergeCell ref="E140:J140"/>
    <mergeCell ref="B141:C141"/>
    <mergeCell ref="E141:J141"/>
    <mergeCell ref="B142:C142"/>
    <mergeCell ref="E142:J142"/>
    <mergeCell ref="B143:C143"/>
    <mergeCell ref="E143:J143"/>
    <mergeCell ref="B144:C144"/>
    <mergeCell ref="E144:J144"/>
    <mergeCell ref="B145:C145"/>
    <mergeCell ref="E145:J145"/>
    <mergeCell ref="B146:C146"/>
    <mergeCell ref="E146:J146"/>
    <mergeCell ref="B147:C147"/>
    <mergeCell ref="E147:J147"/>
    <mergeCell ref="B148:C148"/>
    <mergeCell ref="E148:J148"/>
    <mergeCell ref="B149:C149"/>
    <mergeCell ref="E149:J149"/>
    <mergeCell ref="B150:C150"/>
    <mergeCell ref="E150:J150"/>
    <mergeCell ref="B151:C151"/>
    <mergeCell ref="E151:J151"/>
    <mergeCell ref="B152:C152"/>
    <mergeCell ref="E152:J152"/>
    <mergeCell ref="B153:C153"/>
    <mergeCell ref="E153:J153"/>
    <mergeCell ref="B154:C154"/>
    <mergeCell ref="E154:J154"/>
    <mergeCell ref="B155:C155"/>
    <mergeCell ref="E155:J155"/>
    <mergeCell ref="B156:C156"/>
    <mergeCell ref="E156:J156"/>
    <mergeCell ref="B157:C157"/>
    <mergeCell ref="E157:J157"/>
    <mergeCell ref="A158:C158"/>
    <mergeCell ref="E158:J158"/>
    <mergeCell ref="B159:C159"/>
    <mergeCell ref="E159:J159"/>
    <mergeCell ref="B160:C160"/>
    <mergeCell ref="E160:J160"/>
    <mergeCell ref="B161:C161"/>
    <mergeCell ref="E161:J161"/>
    <mergeCell ref="B162:C162"/>
    <mergeCell ref="E162:J162"/>
    <mergeCell ref="B163:C163"/>
    <mergeCell ref="E163:J163"/>
    <mergeCell ref="B164:C164"/>
    <mergeCell ref="E164:J164"/>
    <mergeCell ref="B165:C165"/>
    <mergeCell ref="E165:J165"/>
    <mergeCell ref="B166:C166"/>
    <mergeCell ref="E166:J166"/>
    <mergeCell ref="B167:C167"/>
    <mergeCell ref="E167:J167"/>
    <mergeCell ref="B168:C168"/>
    <mergeCell ref="E168:J168"/>
    <mergeCell ref="B169:C169"/>
    <mergeCell ref="E169:J169"/>
    <mergeCell ref="B170:C170"/>
    <mergeCell ref="E170:J170"/>
    <mergeCell ref="B171:C171"/>
    <mergeCell ref="E171:J171"/>
    <mergeCell ref="B172:C172"/>
    <mergeCell ref="E172:J172"/>
    <mergeCell ref="B173:C173"/>
    <mergeCell ref="E173:J173"/>
    <mergeCell ref="B174:C174"/>
    <mergeCell ref="E174:J174"/>
    <mergeCell ref="B175:C175"/>
    <mergeCell ref="E175:J175"/>
    <mergeCell ref="A176:C176"/>
    <mergeCell ref="E176:J176"/>
    <mergeCell ref="B177:C177"/>
    <mergeCell ref="E177:J177"/>
    <mergeCell ref="B178:C178"/>
    <mergeCell ref="E178:J178"/>
    <mergeCell ref="B179:C179"/>
    <mergeCell ref="E179:J179"/>
    <mergeCell ref="B180:C180"/>
    <mergeCell ref="E180:J180"/>
    <mergeCell ref="B181:C181"/>
    <mergeCell ref="E181:J181"/>
    <mergeCell ref="B182:C182"/>
    <mergeCell ref="E182:J182"/>
    <mergeCell ref="B183:C183"/>
    <mergeCell ref="E183:J183"/>
    <mergeCell ref="B184:C184"/>
    <mergeCell ref="E184:J184"/>
    <mergeCell ref="B185:C185"/>
    <mergeCell ref="E185:J185"/>
    <mergeCell ref="B186:C186"/>
    <mergeCell ref="E186:J186"/>
    <mergeCell ref="B187:C187"/>
    <mergeCell ref="E187:J187"/>
    <mergeCell ref="B188:C188"/>
    <mergeCell ref="E188:J188"/>
    <mergeCell ref="B189:C189"/>
    <mergeCell ref="E189:J189"/>
    <mergeCell ref="B190:C190"/>
    <mergeCell ref="E190:J190"/>
    <mergeCell ref="B191:C191"/>
    <mergeCell ref="E191:J191"/>
    <mergeCell ref="B192:C192"/>
    <mergeCell ref="E192:J192"/>
    <mergeCell ref="B193:C193"/>
    <mergeCell ref="E193:J193"/>
    <mergeCell ref="B194:C194"/>
    <mergeCell ref="E194:J194"/>
    <mergeCell ref="B195:C195"/>
    <mergeCell ref="E195:J195"/>
    <mergeCell ref="B196:C196"/>
    <mergeCell ref="E196:J196"/>
    <mergeCell ref="B197:C197"/>
    <mergeCell ref="E197:J197"/>
    <mergeCell ref="B198:C198"/>
    <mergeCell ref="E198:J198"/>
    <mergeCell ref="B199:C199"/>
    <mergeCell ref="E199:J199"/>
    <mergeCell ref="B200:C200"/>
    <mergeCell ref="E200:J200"/>
    <mergeCell ref="B201:C201"/>
    <mergeCell ref="E201:J201"/>
    <mergeCell ref="B202:C202"/>
    <mergeCell ref="E202:J202"/>
    <mergeCell ref="B203:C203"/>
    <mergeCell ref="E203:J203"/>
    <mergeCell ref="B204:C204"/>
    <mergeCell ref="E204:J204"/>
    <mergeCell ref="B205:C205"/>
    <mergeCell ref="E205:J205"/>
    <mergeCell ref="B206:C206"/>
    <mergeCell ref="E206:J206"/>
    <mergeCell ref="B207:C207"/>
    <mergeCell ref="E207:J207"/>
    <mergeCell ref="B208:C208"/>
    <mergeCell ref="E208:J208"/>
    <mergeCell ref="B209:C209"/>
    <mergeCell ref="E209:J209"/>
    <mergeCell ref="B210:C210"/>
    <mergeCell ref="E210:J210"/>
    <mergeCell ref="A211:C211"/>
    <mergeCell ref="E211:J211"/>
    <mergeCell ref="A212:C212"/>
    <mergeCell ref="E212:J212"/>
    <mergeCell ref="B213:C213"/>
    <mergeCell ref="E213:J213"/>
    <mergeCell ref="B214:C214"/>
    <mergeCell ref="E214:J214"/>
    <mergeCell ref="B215:C215"/>
    <mergeCell ref="E215:J215"/>
    <mergeCell ref="B216:C216"/>
    <mergeCell ref="E216:J216"/>
    <mergeCell ref="B217:C217"/>
    <mergeCell ref="E217:J217"/>
    <mergeCell ref="B218:C218"/>
    <mergeCell ref="E218:J218"/>
    <mergeCell ref="A219:C219"/>
    <mergeCell ref="E219:J219"/>
    <mergeCell ref="B220:C220"/>
    <mergeCell ref="E220:J220"/>
    <mergeCell ref="B221:C221"/>
    <mergeCell ref="E221:J221"/>
    <mergeCell ref="B222:C222"/>
    <mergeCell ref="E222:J222"/>
    <mergeCell ref="B223:C223"/>
    <mergeCell ref="E223:J223"/>
    <mergeCell ref="A224:C224"/>
    <mergeCell ref="E224:J224"/>
    <mergeCell ref="B225:C225"/>
    <mergeCell ref="E225:J225"/>
    <mergeCell ref="B226:C226"/>
    <mergeCell ref="E226:J226"/>
    <mergeCell ref="B227:C227"/>
    <mergeCell ref="E227:J227"/>
    <mergeCell ref="A228:C228"/>
    <mergeCell ref="E228:J228"/>
    <mergeCell ref="B229:C229"/>
    <mergeCell ref="E229:J229"/>
    <mergeCell ref="B230:C230"/>
    <mergeCell ref="E230:J230"/>
    <mergeCell ref="B231:C231"/>
    <mergeCell ref="E231:J231"/>
    <mergeCell ref="A232:C232"/>
    <mergeCell ref="E232:J232"/>
    <mergeCell ref="B233:C233"/>
    <mergeCell ref="E233:J233"/>
    <mergeCell ref="B234:C234"/>
    <mergeCell ref="E234:J234"/>
    <mergeCell ref="B235:C235"/>
    <mergeCell ref="E235:J235"/>
    <mergeCell ref="B236:C236"/>
    <mergeCell ref="E236:J236"/>
    <mergeCell ref="B237:C237"/>
    <mergeCell ref="E237:J237"/>
    <mergeCell ref="B238:C238"/>
    <mergeCell ref="E238:J238"/>
    <mergeCell ref="B239:C239"/>
    <mergeCell ref="E239:J239"/>
    <mergeCell ref="B240:C240"/>
    <mergeCell ref="E240:J240"/>
    <mergeCell ref="B241:C241"/>
    <mergeCell ref="E241:J241"/>
    <mergeCell ref="B242:C242"/>
    <mergeCell ref="E242:J242"/>
    <mergeCell ref="B243:C243"/>
    <mergeCell ref="E243:J243"/>
    <mergeCell ref="B244:C244"/>
    <mergeCell ref="E244:J244"/>
    <mergeCell ref="B245:C245"/>
    <mergeCell ref="E245:J245"/>
    <mergeCell ref="A246:C246"/>
    <mergeCell ref="E246:J246"/>
    <mergeCell ref="A247:C247"/>
    <mergeCell ref="E247:J247"/>
    <mergeCell ref="B248:C248"/>
    <mergeCell ref="E248:J248"/>
    <mergeCell ref="B249:C249"/>
    <mergeCell ref="E249:J249"/>
    <mergeCell ref="B250:C250"/>
    <mergeCell ref="E250:J250"/>
    <mergeCell ref="A251:C251"/>
    <mergeCell ref="E251:J251"/>
    <mergeCell ref="B252:C252"/>
    <mergeCell ref="E252:J252"/>
    <mergeCell ref="B253:C253"/>
    <mergeCell ref="E253:J253"/>
    <mergeCell ref="B254:C254"/>
    <mergeCell ref="E254:J254"/>
    <mergeCell ref="B255:C255"/>
    <mergeCell ref="E255:J255"/>
    <mergeCell ref="B256:C256"/>
    <mergeCell ref="E256:J256"/>
    <mergeCell ref="B257:C257"/>
    <mergeCell ref="E257:J257"/>
    <mergeCell ref="B258:C258"/>
    <mergeCell ref="E258:J258"/>
    <mergeCell ref="B259:C259"/>
    <mergeCell ref="E259:J259"/>
    <mergeCell ref="B260:C260"/>
    <mergeCell ref="E260:J260"/>
    <mergeCell ref="B261:C261"/>
    <mergeCell ref="E261:J261"/>
    <mergeCell ref="B262:C262"/>
    <mergeCell ref="E262:J262"/>
    <mergeCell ref="B263:C263"/>
    <mergeCell ref="E263:J263"/>
    <mergeCell ref="B264:C264"/>
    <mergeCell ref="E264:J264"/>
    <mergeCell ref="B265:C265"/>
    <mergeCell ref="E265:J265"/>
    <mergeCell ref="B266:C266"/>
    <mergeCell ref="E266:J266"/>
    <mergeCell ref="A267:C267"/>
    <mergeCell ref="E267:J267"/>
    <mergeCell ref="B268:C268"/>
    <mergeCell ref="E268:J268"/>
    <mergeCell ref="B269:C269"/>
    <mergeCell ref="E269:J269"/>
    <mergeCell ref="B270:C270"/>
    <mergeCell ref="E270:J270"/>
    <mergeCell ref="A271:C271"/>
    <mergeCell ref="E271:J271"/>
    <mergeCell ref="B272:C272"/>
    <mergeCell ref="E272:J272"/>
    <mergeCell ref="B273:C273"/>
    <mergeCell ref="E273:J273"/>
    <mergeCell ref="B274:C274"/>
    <mergeCell ref="E274:J274"/>
    <mergeCell ref="B275:C275"/>
    <mergeCell ref="E275:J275"/>
    <mergeCell ref="B276:C276"/>
    <mergeCell ref="E276:J276"/>
    <mergeCell ref="B277:C277"/>
    <mergeCell ref="E277:J277"/>
    <mergeCell ref="A278:C278"/>
    <mergeCell ref="E278:J278"/>
    <mergeCell ref="B279:C279"/>
    <mergeCell ref="E279:J279"/>
    <mergeCell ref="B280:C280"/>
    <mergeCell ref="E280:J280"/>
    <mergeCell ref="B281:C281"/>
    <mergeCell ref="E281:J281"/>
    <mergeCell ref="B282:C282"/>
    <mergeCell ref="E282:J282"/>
    <mergeCell ref="B283:C283"/>
    <mergeCell ref="E283:J283"/>
    <mergeCell ref="B284:C284"/>
    <mergeCell ref="E284:J284"/>
    <mergeCell ref="B285:C285"/>
    <mergeCell ref="E285:J285"/>
    <mergeCell ref="B286:C286"/>
    <mergeCell ref="E286:J286"/>
    <mergeCell ref="B287:C287"/>
    <mergeCell ref="E287:J287"/>
    <mergeCell ref="B288:C288"/>
    <mergeCell ref="E288:J288"/>
    <mergeCell ref="B289:C289"/>
    <mergeCell ref="E289:J289"/>
    <mergeCell ref="B290:C290"/>
    <mergeCell ref="E290:J290"/>
    <mergeCell ref="B291:C291"/>
    <mergeCell ref="E291:J291"/>
    <mergeCell ref="B292:C292"/>
    <mergeCell ref="E292:J292"/>
    <mergeCell ref="B293:C293"/>
    <mergeCell ref="E293:J293"/>
    <mergeCell ref="B294:C294"/>
    <mergeCell ref="E294:J294"/>
    <mergeCell ref="B295:C295"/>
    <mergeCell ref="E295:J295"/>
    <mergeCell ref="B296:C296"/>
    <mergeCell ref="E296:J296"/>
    <mergeCell ref="B297:C297"/>
    <mergeCell ref="E297:J297"/>
    <mergeCell ref="B298:C298"/>
    <mergeCell ref="E298:J298"/>
    <mergeCell ref="B299:C299"/>
    <mergeCell ref="E299:J299"/>
    <mergeCell ref="B300:C300"/>
    <mergeCell ref="E300:J300"/>
    <mergeCell ref="B301:C301"/>
    <mergeCell ref="E301:J301"/>
    <mergeCell ref="B302:C302"/>
    <mergeCell ref="E302:J302"/>
    <mergeCell ref="B303:C303"/>
    <mergeCell ref="E303:J303"/>
    <mergeCell ref="B304:C304"/>
    <mergeCell ref="E304:J304"/>
    <mergeCell ref="B305:C305"/>
    <mergeCell ref="E305:J305"/>
    <mergeCell ref="B306:C306"/>
    <mergeCell ref="E306:J306"/>
    <mergeCell ref="B307:C307"/>
    <mergeCell ref="E307:J307"/>
    <mergeCell ref="B308:C308"/>
    <mergeCell ref="E308:J308"/>
    <mergeCell ref="B309:C309"/>
    <mergeCell ref="E309:J309"/>
    <mergeCell ref="B310:C310"/>
    <mergeCell ref="E310:J310"/>
    <mergeCell ref="B311:C311"/>
    <mergeCell ref="E311:J311"/>
    <mergeCell ref="B312:C312"/>
    <mergeCell ref="E312:J312"/>
    <mergeCell ref="B313:C313"/>
    <mergeCell ref="E313:J313"/>
    <mergeCell ref="B314:C314"/>
    <mergeCell ref="E314:J314"/>
    <mergeCell ref="B315:C315"/>
    <mergeCell ref="E315:J315"/>
    <mergeCell ref="B316:C316"/>
    <mergeCell ref="E316:J316"/>
    <mergeCell ref="B317:C317"/>
    <mergeCell ref="E317:J317"/>
    <mergeCell ref="B318:C318"/>
    <mergeCell ref="E318:J318"/>
    <mergeCell ref="B319:C319"/>
    <mergeCell ref="E319:J319"/>
    <mergeCell ref="B320:C320"/>
    <mergeCell ref="E320:J320"/>
    <mergeCell ref="B321:C321"/>
    <mergeCell ref="E321:J321"/>
    <mergeCell ref="B322:C322"/>
    <mergeCell ref="E322:J322"/>
    <mergeCell ref="B323:C323"/>
    <mergeCell ref="E323:J323"/>
    <mergeCell ref="B324:C324"/>
    <mergeCell ref="E324:J324"/>
    <mergeCell ref="B325:C325"/>
    <mergeCell ref="E325:J325"/>
    <mergeCell ref="B326:C326"/>
    <mergeCell ref="E326:J326"/>
    <mergeCell ref="B327:C327"/>
    <mergeCell ref="E327:J327"/>
    <mergeCell ref="B328:C328"/>
    <mergeCell ref="E328:J328"/>
    <mergeCell ref="B329:C329"/>
    <mergeCell ref="E329:J329"/>
    <mergeCell ref="B330:C330"/>
    <mergeCell ref="E330:J330"/>
    <mergeCell ref="B331:C331"/>
    <mergeCell ref="E331:J331"/>
    <mergeCell ref="B332:C332"/>
    <mergeCell ref="E332:J332"/>
    <mergeCell ref="B333:C333"/>
    <mergeCell ref="E333:J333"/>
    <mergeCell ref="B334:C334"/>
    <mergeCell ref="E334:J334"/>
    <mergeCell ref="B335:C335"/>
    <mergeCell ref="E335:J335"/>
    <mergeCell ref="B336:C336"/>
    <mergeCell ref="E336:J336"/>
    <mergeCell ref="B337:C337"/>
    <mergeCell ref="E337:J337"/>
    <mergeCell ref="B338:C338"/>
    <mergeCell ref="E338:J338"/>
    <mergeCell ref="B339:C339"/>
    <mergeCell ref="E339:J339"/>
    <mergeCell ref="B340:C340"/>
    <mergeCell ref="E340:J340"/>
    <mergeCell ref="B341:C341"/>
    <mergeCell ref="E341:J341"/>
    <mergeCell ref="B342:C342"/>
    <mergeCell ref="E342:J342"/>
    <mergeCell ref="B343:C343"/>
    <mergeCell ref="E343:J343"/>
    <mergeCell ref="B344:C344"/>
    <mergeCell ref="E344:J344"/>
    <mergeCell ref="B345:C345"/>
    <mergeCell ref="E345:J345"/>
    <mergeCell ref="B346:C346"/>
    <mergeCell ref="E346:J346"/>
    <mergeCell ref="B347:C347"/>
    <mergeCell ref="E347:J347"/>
    <mergeCell ref="B348:C348"/>
    <mergeCell ref="E348:J348"/>
    <mergeCell ref="B349:C349"/>
    <mergeCell ref="E349:J349"/>
    <mergeCell ref="B350:C350"/>
    <mergeCell ref="E350:J350"/>
    <mergeCell ref="B351:C351"/>
    <mergeCell ref="E351:J351"/>
    <mergeCell ref="B352:C352"/>
    <mergeCell ref="E352:J352"/>
    <mergeCell ref="B353:C353"/>
    <mergeCell ref="E353:J353"/>
    <mergeCell ref="B354:C354"/>
    <mergeCell ref="E354:J354"/>
    <mergeCell ref="B355:C355"/>
    <mergeCell ref="E355:J355"/>
    <mergeCell ref="B356:C356"/>
    <mergeCell ref="E356:J356"/>
    <mergeCell ref="B357:C357"/>
    <mergeCell ref="E357:J357"/>
    <mergeCell ref="B358:C358"/>
    <mergeCell ref="E358:J358"/>
    <mergeCell ref="B359:C359"/>
    <mergeCell ref="E359:J359"/>
    <mergeCell ref="B360:C360"/>
    <mergeCell ref="E360:J360"/>
    <mergeCell ref="B361:C361"/>
    <mergeCell ref="E361:J361"/>
    <mergeCell ref="B362:C362"/>
    <mergeCell ref="E362:J362"/>
    <mergeCell ref="B363:C363"/>
    <mergeCell ref="E363:J363"/>
    <mergeCell ref="B364:C364"/>
    <mergeCell ref="E364:J364"/>
    <mergeCell ref="B365:C365"/>
    <mergeCell ref="E365:J365"/>
    <mergeCell ref="B366:C366"/>
    <mergeCell ref="E366:J366"/>
    <mergeCell ref="B367:C367"/>
    <mergeCell ref="E367:J367"/>
    <mergeCell ref="B368:C368"/>
    <mergeCell ref="E368:J368"/>
    <mergeCell ref="A369:C369"/>
    <mergeCell ref="E369:J369"/>
    <mergeCell ref="A370:C370"/>
    <mergeCell ref="E370:J370"/>
    <mergeCell ref="B371:C371"/>
    <mergeCell ref="E371:J371"/>
    <mergeCell ref="B372:C372"/>
    <mergeCell ref="E372:J372"/>
    <mergeCell ref="B373:C373"/>
    <mergeCell ref="E373:J373"/>
    <mergeCell ref="B374:C374"/>
    <mergeCell ref="E374:J374"/>
    <mergeCell ref="B375:C375"/>
    <mergeCell ref="E375:J375"/>
    <mergeCell ref="B376:C376"/>
    <mergeCell ref="E376:J376"/>
    <mergeCell ref="B377:C377"/>
    <mergeCell ref="E377:J377"/>
    <mergeCell ref="B378:C378"/>
    <mergeCell ref="E378:J378"/>
    <mergeCell ref="B379:C379"/>
    <mergeCell ref="E379:J379"/>
    <mergeCell ref="B380:C380"/>
    <mergeCell ref="E380:J380"/>
    <mergeCell ref="B381:C381"/>
    <mergeCell ref="E381:J381"/>
    <mergeCell ref="B382:C382"/>
    <mergeCell ref="E382:J382"/>
    <mergeCell ref="B383:C383"/>
    <mergeCell ref="E383:J383"/>
    <mergeCell ref="B384:C384"/>
    <mergeCell ref="E384:J384"/>
    <mergeCell ref="B385:C385"/>
    <mergeCell ref="E385:J385"/>
    <mergeCell ref="B386:C386"/>
    <mergeCell ref="E386:J386"/>
    <mergeCell ref="B387:C387"/>
    <mergeCell ref="E387:J387"/>
    <mergeCell ref="B388:C388"/>
    <mergeCell ref="E388:J388"/>
    <mergeCell ref="B389:C389"/>
    <mergeCell ref="E389:J389"/>
    <mergeCell ref="B390:C390"/>
    <mergeCell ref="E390:J390"/>
    <mergeCell ref="B391:C391"/>
    <mergeCell ref="E391:J391"/>
    <mergeCell ref="B392:C392"/>
    <mergeCell ref="E392:J392"/>
    <mergeCell ref="B393:C393"/>
    <mergeCell ref="E393:J393"/>
    <mergeCell ref="B394:C394"/>
    <mergeCell ref="E394:J394"/>
    <mergeCell ref="B395:C395"/>
    <mergeCell ref="E395:J395"/>
    <mergeCell ref="B396:C396"/>
    <mergeCell ref="E396:J396"/>
    <mergeCell ref="B397:C397"/>
    <mergeCell ref="E397:J397"/>
    <mergeCell ref="B398:C398"/>
    <mergeCell ref="E398:J398"/>
    <mergeCell ref="B399:C399"/>
    <mergeCell ref="E399:J399"/>
    <mergeCell ref="B400:C400"/>
    <mergeCell ref="E400:J400"/>
    <mergeCell ref="B401:C401"/>
    <mergeCell ref="E401:J401"/>
    <mergeCell ref="B402:C402"/>
    <mergeCell ref="E402:J402"/>
    <mergeCell ref="B403:C403"/>
    <mergeCell ref="E403:J403"/>
    <mergeCell ref="B404:C404"/>
    <mergeCell ref="E404:J404"/>
    <mergeCell ref="B405:C405"/>
    <mergeCell ref="E405:J405"/>
    <mergeCell ref="B406:C406"/>
    <mergeCell ref="E406:J406"/>
    <mergeCell ref="B407:C407"/>
    <mergeCell ref="E407:J407"/>
    <mergeCell ref="B408:C408"/>
    <mergeCell ref="E408:J408"/>
    <mergeCell ref="B409:C409"/>
    <mergeCell ref="E409:J409"/>
    <mergeCell ref="B410:C410"/>
    <mergeCell ref="E410:J410"/>
    <mergeCell ref="B411:C411"/>
    <mergeCell ref="E411:J411"/>
    <mergeCell ref="B412:C412"/>
    <mergeCell ref="E412:J412"/>
    <mergeCell ref="B413:C413"/>
    <mergeCell ref="E413:J413"/>
    <mergeCell ref="B414:C414"/>
    <mergeCell ref="E414:J414"/>
    <mergeCell ref="B415:C415"/>
    <mergeCell ref="E415:J415"/>
    <mergeCell ref="B416:C416"/>
    <mergeCell ref="E416:J416"/>
    <mergeCell ref="B417:C417"/>
    <mergeCell ref="E417:J417"/>
    <mergeCell ref="B418:C418"/>
    <mergeCell ref="E418:J418"/>
    <mergeCell ref="B419:C419"/>
    <mergeCell ref="E419:J419"/>
    <mergeCell ref="B420:C420"/>
    <mergeCell ref="E420:J420"/>
    <mergeCell ref="B421:C421"/>
    <mergeCell ref="E421:J421"/>
    <mergeCell ref="B422:C422"/>
    <mergeCell ref="E422:J422"/>
    <mergeCell ref="B423:C423"/>
    <mergeCell ref="E423:J423"/>
    <mergeCell ref="B424:C424"/>
    <mergeCell ref="E424:J424"/>
    <mergeCell ref="B425:C425"/>
    <mergeCell ref="E425:J425"/>
    <mergeCell ref="B426:C426"/>
    <mergeCell ref="E426:J426"/>
    <mergeCell ref="B427:C427"/>
    <mergeCell ref="E427:J427"/>
    <mergeCell ref="B428:C428"/>
    <mergeCell ref="E428:J428"/>
    <mergeCell ref="B429:C429"/>
    <mergeCell ref="E429:J429"/>
    <mergeCell ref="B430:C430"/>
    <mergeCell ref="E430:J430"/>
    <mergeCell ref="B431:C431"/>
    <mergeCell ref="E431:J431"/>
    <mergeCell ref="B432:C432"/>
    <mergeCell ref="E432:J432"/>
    <mergeCell ref="B433:C433"/>
    <mergeCell ref="E433:J433"/>
    <mergeCell ref="B434:C434"/>
    <mergeCell ref="E434:J434"/>
    <mergeCell ref="B435:C435"/>
    <mergeCell ref="E435:J435"/>
    <mergeCell ref="B436:C436"/>
    <mergeCell ref="E436:J436"/>
    <mergeCell ref="B437:C437"/>
    <mergeCell ref="E437:J437"/>
    <mergeCell ref="B438:C438"/>
    <mergeCell ref="E438:J438"/>
    <mergeCell ref="B439:C439"/>
    <mergeCell ref="E439:J439"/>
    <mergeCell ref="B440:C440"/>
    <mergeCell ref="E440:J440"/>
    <mergeCell ref="B441:C441"/>
    <mergeCell ref="E441:J441"/>
    <mergeCell ref="B442:C442"/>
    <mergeCell ref="E442:J442"/>
    <mergeCell ref="B443:C443"/>
    <mergeCell ref="E443:J443"/>
    <mergeCell ref="B444:C444"/>
    <mergeCell ref="E444:J444"/>
    <mergeCell ref="B445:C445"/>
    <mergeCell ref="E445:J445"/>
    <mergeCell ref="B446:C446"/>
    <mergeCell ref="E446:J446"/>
    <mergeCell ref="B447:C447"/>
    <mergeCell ref="E447:J447"/>
    <mergeCell ref="B448:C448"/>
    <mergeCell ref="E448:J448"/>
    <mergeCell ref="B449:C449"/>
    <mergeCell ref="E449:J449"/>
    <mergeCell ref="B450:C450"/>
    <mergeCell ref="E450:J450"/>
    <mergeCell ref="A451:C451"/>
    <mergeCell ref="E451:J451"/>
    <mergeCell ref="B452:C452"/>
    <mergeCell ref="E452:J452"/>
    <mergeCell ref="B453:C453"/>
    <mergeCell ref="E453:J453"/>
    <mergeCell ref="B454:C454"/>
    <mergeCell ref="E454:J454"/>
    <mergeCell ref="B455:C455"/>
    <mergeCell ref="E455:J455"/>
    <mergeCell ref="B456:C456"/>
    <mergeCell ref="E456:J456"/>
    <mergeCell ref="B457:C457"/>
    <mergeCell ref="E457:J457"/>
    <mergeCell ref="B458:C458"/>
    <mergeCell ref="E458:J458"/>
    <mergeCell ref="B459:C459"/>
    <mergeCell ref="E459:J459"/>
    <mergeCell ref="B460:C460"/>
    <mergeCell ref="E460:J460"/>
    <mergeCell ref="B461:C461"/>
    <mergeCell ref="E461:J461"/>
    <mergeCell ref="B462:C462"/>
    <mergeCell ref="E462:J462"/>
    <mergeCell ref="B463:C463"/>
    <mergeCell ref="E463:J463"/>
    <mergeCell ref="B464:C464"/>
    <mergeCell ref="E464:J464"/>
    <mergeCell ref="B465:C465"/>
    <mergeCell ref="E465:J465"/>
    <mergeCell ref="B466:C466"/>
    <mergeCell ref="E466:J466"/>
    <mergeCell ref="B467:C467"/>
    <mergeCell ref="E467:J467"/>
    <mergeCell ref="B468:C468"/>
    <mergeCell ref="E468:J468"/>
    <mergeCell ref="B469:C469"/>
    <mergeCell ref="E469:J469"/>
    <mergeCell ref="B470:C470"/>
    <mergeCell ref="E470:J470"/>
    <mergeCell ref="B471:C471"/>
    <mergeCell ref="E471:J471"/>
    <mergeCell ref="B472:C472"/>
    <mergeCell ref="E472:J472"/>
    <mergeCell ref="B473:C473"/>
    <mergeCell ref="E473:J473"/>
    <mergeCell ref="B474:C474"/>
    <mergeCell ref="E474:J474"/>
    <mergeCell ref="B475:C475"/>
    <mergeCell ref="E475:J475"/>
    <mergeCell ref="B476:C476"/>
    <mergeCell ref="E476:J476"/>
    <mergeCell ref="B477:C477"/>
    <mergeCell ref="E477:J477"/>
    <mergeCell ref="B478:C478"/>
    <mergeCell ref="E478:J478"/>
    <mergeCell ref="B479:C479"/>
    <mergeCell ref="E479:J479"/>
    <mergeCell ref="B480:C480"/>
    <mergeCell ref="E480:J480"/>
    <mergeCell ref="B481:C481"/>
    <mergeCell ref="E481:J481"/>
    <mergeCell ref="B482:C482"/>
    <mergeCell ref="E482:J482"/>
    <mergeCell ref="B483:C483"/>
    <mergeCell ref="E483:J483"/>
    <mergeCell ref="B484:C484"/>
    <mergeCell ref="E484:J484"/>
    <mergeCell ref="B485:C485"/>
    <mergeCell ref="E485:J485"/>
    <mergeCell ref="B486:C486"/>
    <mergeCell ref="E486:J486"/>
    <mergeCell ref="B487:C487"/>
    <mergeCell ref="E487:J487"/>
    <mergeCell ref="B488:C488"/>
    <mergeCell ref="E488:J488"/>
    <mergeCell ref="B489:C489"/>
    <mergeCell ref="E489:J489"/>
    <mergeCell ref="B490:C490"/>
    <mergeCell ref="E490:J490"/>
    <mergeCell ref="B491:C491"/>
    <mergeCell ref="E491:J491"/>
    <mergeCell ref="B492:C492"/>
    <mergeCell ref="E492:J492"/>
    <mergeCell ref="B493:C493"/>
    <mergeCell ref="E493:J493"/>
    <mergeCell ref="B494:C494"/>
    <mergeCell ref="E494:J494"/>
    <mergeCell ref="B495:C495"/>
    <mergeCell ref="E495:J495"/>
    <mergeCell ref="A496:C496"/>
    <mergeCell ref="E496:J496"/>
    <mergeCell ref="B497:C497"/>
    <mergeCell ref="E497:J497"/>
    <mergeCell ref="B498:C498"/>
    <mergeCell ref="E498:J498"/>
    <mergeCell ref="B499:C499"/>
    <mergeCell ref="E499:J499"/>
    <mergeCell ref="A500:C500"/>
    <mergeCell ref="E500:J500"/>
    <mergeCell ref="B501:C501"/>
    <mergeCell ref="E501:J501"/>
    <mergeCell ref="B502:C502"/>
    <mergeCell ref="E502:J502"/>
    <mergeCell ref="B503:C503"/>
    <mergeCell ref="E503:J503"/>
    <mergeCell ref="A504:C504"/>
    <mergeCell ref="E504:J504"/>
    <mergeCell ref="A505:C505"/>
    <mergeCell ref="E505:J505"/>
    <mergeCell ref="B506:C506"/>
    <mergeCell ref="E506:J506"/>
    <mergeCell ref="B507:C507"/>
    <mergeCell ref="E507:J507"/>
    <mergeCell ref="B508:C508"/>
    <mergeCell ref="E508:J508"/>
    <mergeCell ref="B509:C509"/>
    <mergeCell ref="E509:J509"/>
    <mergeCell ref="A510:C510"/>
    <mergeCell ref="E510:J510"/>
    <mergeCell ref="B511:C511"/>
    <mergeCell ref="E511:J511"/>
    <mergeCell ref="B512:C512"/>
    <mergeCell ref="E512:J512"/>
    <mergeCell ref="B513:C513"/>
    <mergeCell ref="E513:J513"/>
    <mergeCell ref="A514:C514"/>
    <mergeCell ref="E514:J514"/>
    <mergeCell ref="B515:C515"/>
    <mergeCell ref="E515:J515"/>
    <mergeCell ref="B516:C516"/>
    <mergeCell ref="E516:J516"/>
    <mergeCell ref="B517:C517"/>
    <mergeCell ref="E517:J517"/>
    <mergeCell ref="A518:C518"/>
    <mergeCell ref="E518:J518"/>
    <mergeCell ref="B519:C519"/>
    <mergeCell ref="E519:J519"/>
    <mergeCell ref="B520:C520"/>
    <mergeCell ref="E520:J520"/>
    <mergeCell ref="B521:C521"/>
    <mergeCell ref="E521:J521"/>
    <mergeCell ref="B522:C522"/>
    <mergeCell ref="E522:J522"/>
    <mergeCell ref="B523:C523"/>
    <mergeCell ref="E523:J523"/>
    <mergeCell ref="B524:C524"/>
    <mergeCell ref="E524:J524"/>
    <mergeCell ref="B525:C525"/>
    <mergeCell ref="E525:J525"/>
    <mergeCell ref="B526:C526"/>
    <mergeCell ref="E526:J526"/>
    <mergeCell ref="B527:C527"/>
    <mergeCell ref="E527:J527"/>
    <mergeCell ref="B528:C528"/>
    <mergeCell ref="E528:J528"/>
    <mergeCell ref="B529:C529"/>
    <mergeCell ref="E529:J529"/>
    <mergeCell ref="B530:C530"/>
    <mergeCell ref="E530:J530"/>
    <mergeCell ref="A531:C531"/>
    <mergeCell ref="E531:J531"/>
    <mergeCell ref="B532:C532"/>
    <mergeCell ref="E532:J532"/>
    <mergeCell ref="B533:C533"/>
    <mergeCell ref="E533:J533"/>
    <mergeCell ref="B534:C534"/>
    <mergeCell ref="E534:J534"/>
    <mergeCell ref="B535:C535"/>
    <mergeCell ref="E535:J535"/>
    <mergeCell ref="B536:C536"/>
    <mergeCell ref="E536:J536"/>
    <mergeCell ref="B537:C537"/>
    <mergeCell ref="E537:J537"/>
    <mergeCell ref="B538:C538"/>
    <mergeCell ref="E538:J538"/>
    <mergeCell ref="B539:C539"/>
    <mergeCell ref="E539:J539"/>
    <mergeCell ref="B540:C540"/>
    <mergeCell ref="E540:J540"/>
    <mergeCell ref="B541:C541"/>
    <mergeCell ref="E541:J541"/>
    <mergeCell ref="B542:C542"/>
    <mergeCell ref="E542:J542"/>
    <mergeCell ref="B543:C543"/>
    <mergeCell ref="E543:J543"/>
    <mergeCell ref="B544:C544"/>
    <mergeCell ref="E544:J544"/>
    <mergeCell ref="B545:C545"/>
    <mergeCell ref="E545:J545"/>
    <mergeCell ref="B546:C546"/>
    <mergeCell ref="E546:J546"/>
    <mergeCell ref="B547:C547"/>
    <mergeCell ref="E547:J547"/>
    <mergeCell ref="B548:C548"/>
    <mergeCell ref="E548:J548"/>
    <mergeCell ref="B549:C549"/>
    <mergeCell ref="E549:J549"/>
    <mergeCell ref="B550:C550"/>
    <mergeCell ref="E550:J550"/>
    <mergeCell ref="B551:C551"/>
    <mergeCell ref="E551:J551"/>
    <mergeCell ref="B552:C552"/>
    <mergeCell ref="E552:J552"/>
    <mergeCell ref="B553:C553"/>
    <mergeCell ref="E553:J553"/>
    <mergeCell ref="B554:C554"/>
    <mergeCell ref="E554:J554"/>
    <mergeCell ref="B555:C555"/>
    <mergeCell ref="E555:J555"/>
    <mergeCell ref="B556:C556"/>
    <mergeCell ref="E556:J556"/>
    <mergeCell ref="B557:C557"/>
    <mergeCell ref="E557:J557"/>
    <mergeCell ref="B558:C558"/>
    <mergeCell ref="E558:J558"/>
    <mergeCell ref="B559:C559"/>
    <mergeCell ref="E559:J559"/>
    <mergeCell ref="B560:C560"/>
    <mergeCell ref="E560:J560"/>
    <mergeCell ref="B561:C561"/>
    <mergeCell ref="E561:J561"/>
    <mergeCell ref="B562:C562"/>
    <mergeCell ref="E562:J562"/>
    <mergeCell ref="B563:C563"/>
    <mergeCell ref="E563:J563"/>
    <mergeCell ref="B564:C564"/>
    <mergeCell ref="E564:J564"/>
    <mergeCell ref="B565:C565"/>
    <mergeCell ref="E565:J565"/>
    <mergeCell ref="A566:C566"/>
    <mergeCell ref="E566:J566"/>
    <mergeCell ref="B567:C567"/>
    <mergeCell ref="E567:J567"/>
    <mergeCell ref="B568:C568"/>
    <mergeCell ref="E568:J568"/>
    <mergeCell ref="B569:C569"/>
    <mergeCell ref="E569:J569"/>
    <mergeCell ref="B570:C570"/>
    <mergeCell ref="E570:J570"/>
    <mergeCell ref="B571:C571"/>
    <mergeCell ref="E571:J571"/>
    <mergeCell ref="B572:C572"/>
    <mergeCell ref="E572:J572"/>
    <mergeCell ref="B573:C573"/>
    <mergeCell ref="E573:J573"/>
    <mergeCell ref="B574:C574"/>
    <mergeCell ref="E574:J574"/>
    <mergeCell ref="B575:C575"/>
    <mergeCell ref="E575:J575"/>
    <mergeCell ref="B576:C576"/>
    <mergeCell ref="E576:J576"/>
    <mergeCell ref="B577:C577"/>
    <mergeCell ref="E577:J577"/>
    <mergeCell ref="A578:C578"/>
    <mergeCell ref="E578:J578"/>
    <mergeCell ref="B579:C579"/>
    <mergeCell ref="E579:J579"/>
    <mergeCell ref="B580:C580"/>
    <mergeCell ref="E580:J580"/>
    <mergeCell ref="B581:C581"/>
    <mergeCell ref="E581:J581"/>
    <mergeCell ref="B582:C582"/>
    <mergeCell ref="E582:J582"/>
    <mergeCell ref="B583:C583"/>
    <mergeCell ref="E583:J583"/>
    <mergeCell ref="B584:C584"/>
    <mergeCell ref="E584:J584"/>
    <mergeCell ref="B585:C585"/>
    <mergeCell ref="E585:J585"/>
    <mergeCell ref="B586:C586"/>
    <mergeCell ref="E586:J586"/>
    <mergeCell ref="B587:C587"/>
    <mergeCell ref="E587:J587"/>
    <mergeCell ref="B588:C588"/>
    <mergeCell ref="E588:J588"/>
    <mergeCell ref="B589:C589"/>
    <mergeCell ref="E589:J589"/>
    <mergeCell ref="B590:C590"/>
    <mergeCell ref="E590:J590"/>
    <mergeCell ref="B591:C591"/>
    <mergeCell ref="E591:J591"/>
    <mergeCell ref="A592:C592"/>
    <mergeCell ref="E592:J592"/>
    <mergeCell ref="A593:C593"/>
    <mergeCell ref="E593:J593"/>
    <mergeCell ref="B594:C594"/>
    <mergeCell ref="E594:J594"/>
    <mergeCell ref="B595:C595"/>
    <mergeCell ref="E595:J595"/>
    <mergeCell ref="B596:C596"/>
    <mergeCell ref="E596:J596"/>
    <mergeCell ref="B597:C597"/>
    <mergeCell ref="E597:J597"/>
    <mergeCell ref="B598:C598"/>
    <mergeCell ref="E598:J598"/>
    <mergeCell ref="B599:C599"/>
    <mergeCell ref="E599:J599"/>
    <mergeCell ref="B600:C600"/>
    <mergeCell ref="E600:J600"/>
    <mergeCell ref="B601:C601"/>
    <mergeCell ref="E601:J601"/>
    <mergeCell ref="B602:C602"/>
    <mergeCell ref="E602:J602"/>
    <mergeCell ref="B603:C603"/>
    <mergeCell ref="E603:J603"/>
    <mergeCell ref="B604:C604"/>
    <mergeCell ref="E604:J604"/>
    <mergeCell ref="B605:C605"/>
    <mergeCell ref="E605:J605"/>
    <mergeCell ref="B606:C606"/>
    <mergeCell ref="E606:J606"/>
    <mergeCell ref="B607:C607"/>
    <mergeCell ref="E607:J607"/>
    <mergeCell ref="B608:C608"/>
    <mergeCell ref="E608:J608"/>
    <mergeCell ref="B609:C609"/>
    <mergeCell ref="E609:J609"/>
    <mergeCell ref="B610:C610"/>
    <mergeCell ref="E610:J610"/>
    <mergeCell ref="B611:C611"/>
    <mergeCell ref="E611:J611"/>
    <mergeCell ref="B612:C612"/>
    <mergeCell ref="E612:J612"/>
    <mergeCell ref="B613:C613"/>
    <mergeCell ref="E613:J613"/>
    <mergeCell ref="B614:C614"/>
    <mergeCell ref="E614:J614"/>
    <mergeCell ref="B615:C615"/>
    <mergeCell ref="E615:J615"/>
    <mergeCell ref="B616:C616"/>
    <mergeCell ref="E616:J616"/>
    <mergeCell ref="B617:C617"/>
    <mergeCell ref="E617:J617"/>
    <mergeCell ref="B618:C618"/>
    <mergeCell ref="E618:J618"/>
    <mergeCell ref="B619:C619"/>
    <mergeCell ref="E619:J619"/>
    <mergeCell ref="B620:C620"/>
    <mergeCell ref="E620:J620"/>
    <mergeCell ref="B621:C621"/>
    <mergeCell ref="E621:J621"/>
    <mergeCell ref="B622:C622"/>
    <mergeCell ref="E622:J622"/>
    <mergeCell ref="B623:C623"/>
    <mergeCell ref="E623:J623"/>
    <mergeCell ref="B624:C624"/>
    <mergeCell ref="E624:J624"/>
    <mergeCell ref="B625:C625"/>
    <mergeCell ref="E625:J625"/>
    <mergeCell ref="B626:C626"/>
    <mergeCell ref="E626:J626"/>
    <mergeCell ref="B627:C627"/>
    <mergeCell ref="E627:J627"/>
    <mergeCell ref="B628:C628"/>
    <mergeCell ref="E628:J628"/>
    <mergeCell ref="B629:C629"/>
    <mergeCell ref="E629:J629"/>
    <mergeCell ref="B630:C630"/>
    <mergeCell ref="E630:J630"/>
    <mergeCell ref="B631:C631"/>
    <mergeCell ref="E631:J631"/>
    <mergeCell ref="B632:C632"/>
    <mergeCell ref="E632:J632"/>
    <mergeCell ref="B633:C633"/>
    <mergeCell ref="E633:J633"/>
    <mergeCell ref="B634:C634"/>
    <mergeCell ref="E634:J634"/>
    <mergeCell ref="B635:C635"/>
    <mergeCell ref="E635:J635"/>
    <mergeCell ref="B636:C636"/>
    <mergeCell ref="E636:J636"/>
    <mergeCell ref="B637:C637"/>
    <mergeCell ref="E637:J637"/>
    <mergeCell ref="B638:C638"/>
    <mergeCell ref="E638:J638"/>
    <mergeCell ref="B639:C639"/>
    <mergeCell ref="E639:J639"/>
    <mergeCell ref="B640:C640"/>
    <mergeCell ref="E640:J640"/>
    <mergeCell ref="B641:C641"/>
    <mergeCell ref="E641:J641"/>
    <mergeCell ref="B642:C642"/>
    <mergeCell ref="E642:J642"/>
    <mergeCell ref="B643:C643"/>
    <mergeCell ref="E643:J643"/>
    <mergeCell ref="B644:C644"/>
    <mergeCell ref="E644:J644"/>
    <mergeCell ref="B645:C645"/>
    <mergeCell ref="E645:J645"/>
    <mergeCell ref="B646:C646"/>
    <mergeCell ref="E646:J646"/>
    <mergeCell ref="B647:C647"/>
    <mergeCell ref="E647:J647"/>
    <mergeCell ref="B648:C648"/>
    <mergeCell ref="E648:J648"/>
    <mergeCell ref="B649:C649"/>
    <mergeCell ref="E649:J649"/>
    <mergeCell ref="B650:C650"/>
    <mergeCell ref="E650:J650"/>
    <mergeCell ref="B651:C651"/>
    <mergeCell ref="E651:J651"/>
    <mergeCell ref="B652:C652"/>
    <mergeCell ref="E652:J652"/>
    <mergeCell ref="B653:C653"/>
    <mergeCell ref="E653:J653"/>
    <mergeCell ref="B654:C654"/>
    <mergeCell ref="E654:J654"/>
    <mergeCell ref="B655:C655"/>
    <mergeCell ref="E655:J655"/>
    <mergeCell ref="B656:C656"/>
    <mergeCell ref="E656:J656"/>
    <mergeCell ref="B657:C657"/>
    <mergeCell ref="E657:J657"/>
    <mergeCell ref="B658:C658"/>
    <mergeCell ref="E658:J658"/>
    <mergeCell ref="B659:C659"/>
    <mergeCell ref="E659:J659"/>
    <mergeCell ref="B660:C660"/>
    <mergeCell ref="E660:J660"/>
    <mergeCell ref="B661:C661"/>
    <mergeCell ref="E661:J661"/>
    <mergeCell ref="B662:C662"/>
    <mergeCell ref="E662:J662"/>
    <mergeCell ref="B663:C663"/>
    <mergeCell ref="E663:J663"/>
    <mergeCell ref="B664:C664"/>
    <mergeCell ref="E664:J664"/>
    <mergeCell ref="B665:C665"/>
    <mergeCell ref="E665:J665"/>
    <mergeCell ref="B666:C666"/>
    <mergeCell ref="E666:J666"/>
    <mergeCell ref="B667:C667"/>
    <mergeCell ref="E667:J667"/>
    <mergeCell ref="B668:C668"/>
    <mergeCell ref="E668:J668"/>
    <mergeCell ref="B669:C669"/>
    <mergeCell ref="E669:J669"/>
    <mergeCell ref="B670:C670"/>
    <mergeCell ref="E670:J670"/>
    <mergeCell ref="B671:C671"/>
    <mergeCell ref="E671:J671"/>
    <mergeCell ref="B672:C672"/>
    <mergeCell ref="E672:J672"/>
    <mergeCell ref="B673:C673"/>
    <mergeCell ref="E673:J673"/>
    <mergeCell ref="B674:C674"/>
    <mergeCell ref="E674:J674"/>
    <mergeCell ref="B675:C675"/>
    <mergeCell ref="E675:J675"/>
    <mergeCell ref="B676:C676"/>
    <mergeCell ref="E676:J676"/>
    <mergeCell ref="B677:C677"/>
    <mergeCell ref="E677:J677"/>
    <mergeCell ref="B678:C678"/>
    <mergeCell ref="E678:J678"/>
    <mergeCell ref="B679:C679"/>
    <mergeCell ref="E679:J679"/>
    <mergeCell ref="B680:C680"/>
    <mergeCell ref="E680:J680"/>
    <mergeCell ref="B681:C681"/>
    <mergeCell ref="E681:J681"/>
    <mergeCell ref="B682:C682"/>
    <mergeCell ref="E682:J682"/>
    <mergeCell ref="B683:C683"/>
    <mergeCell ref="E683:J683"/>
    <mergeCell ref="B684:C684"/>
    <mergeCell ref="E684:J684"/>
    <mergeCell ref="B685:C685"/>
    <mergeCell ref="E685:J685"/>
    <mergeCell ref="B686:C686"/>
    <mergeCell ref="E686:J686"/>
    <mergeCell ref="B687:C687"/>
    <mergeCell ref="E687:J687"/>
    <mergeCell ref="B688:C688"/>
    <mergeCell ref="E688:J688"/>
    <mergeCell ref="B689:C689"/>
    <mergeCell ref="E689:J689"/>
    <mergeCell ref="B690:C690"/>
    <mergeCell ref="E690:J690"/>
    <mergeCell ref="B691:C691"/>
    <mergeCell ref="E691:J691"/>
    <mergeCell ref="B692:C692"/>
    <mergeCell ref="E692:J692"/>
    <mergeCell ref="B693:C693"/>
    <mergeCell ref="E693:J693"/>
    <mergeCell ref="B694:C694"/>
    <mergeCell ref="E694:J694"/>
    <mergeCell ref="B695:C695"/>
    <mergeCell ref="E695:J695"/>
    <mergeCell ref="B696:C696"/>
    <mergeCell ref="E696:J696"/>
    <mergeCell ref="B697:C697"/>
    <mergeCell ref="E697:J697"/>
    <mergeCell ref="B698:C698"/>
    <mergeCell ref="E698:J698"/>
    <mergeCell ref="B699:C699"/>
    <mergeCell ref="E699:J699"/>
    <mergeCell ref="B700:C700"/>
    <mergeCell ref="E700:J700"/>
    <mergeCell ref="B701:C701"/>
    <mergeCell ref="E701:J701"/>
    <mergeCell ref="B702:C702"/>
    <mergeCell ref="E702:J702"/>
    <mergeCell ref="B703:C703"/>
    <mergeCell ref="E703:J703"/>
    <mergeCell ref="B704:C704"/>
    <mergeCell ref="E704:J704"/>
    <mergeCell ref="B705:C705"/>
    <mergeCell ref="E705:J705"/>
    <mergeCell ref="B706:C706"/>
    <mergeCell ref="E706:J706"/>
    <mergeCell ref="B707:C707"/>
    <mergeCell ref="E707:J707"/>
    <mergeCell ref="B708:C708"/>
    <mergeCell ref="E708:J708"/>
    <mergeCell ref="B709:C709"/>
    <mergeCell ref="E709:J709"/>
    <mergeCell ref="B710:C710"/>
    <mergeCell ref="E710:J710"/>
    <mergeCell ref="B711:C711"/>
    <mergeCell ref="E711:J711"/>
    <mergeCell ref="B712:C712"/>
    <mergeCell ref="E712:J712"/>
    <mergeCell ref="B713:C713"/>
    <mergeCell ref="E713:J713"/>
    <mergeCell ref="B714:C714"/>
    <mergeCell ref="E714:J714"/>
    <mergeCell ref="B715:C715"/>
    <mergeCell ref="E715:J715"/>
    <mergeCell ref="B716:C716"/>
    <mergeCell ref="E716:J716"/>
    <mergeCell ref="A717:C717"/>
    <mergeCell ref="E717:J717"/>
    <mergeCell ref="B718:C718"/>
    <mergeCell ref="E718:J718"/>
    <mergeCell ref="B719:C719"/>
    <mergeCell ref="E719:J719"/>
    <mergeCell ref="B720:C720"/>
    <mergeCell ref="E720:J720"/>
    <mergeCell ref="B721:C721"/>
    <mergeCell ref="E721:J721"/>
    <mergeCell ref="B722:C722"/>
    <mergeCell ref="E722:J722"/>
    <mergeCell ref="A723:C723"/>
    <mergeCell ref="E723:J723"/>
    <mergeCell ref="B724:C724"/>
    <mergeCell ref="E724:J724"/>
    <mergeCell ref="B725:C725"/>
    <mergeCell ref="E725:J725"/>
    <mergeCell ref="B726:C726"/>
    <mergeCell ref="E726:J726"/>
    <mergeCell ref="B727:C727"/>
    <mergeCell ref="E727:J727"/>
    <mergeCell ref="B728:C728"/>
    <mergeCell ref="E728:J728"/>
    <mergeCell ref="B729:C729"/>
    <mergeCell ref="E729:J729"/>
    <mergeCell ref="B730:C730"/>
    <mergeCell ref="E730:J730"/>
    <mergeCell ref="B731:C731"/>
    <mergeCell ref="E731:J731"/>
    <mergeCell ref="B732:C732"/>
    <mergeCell ref="E732:J732"/>
    <mergeCell ref="B733:C733"/>
    <mergeCell ref="E733:J733"/>
    <mergeCell ref="B734:C734"/>
    <mergeCell ref="E734:J734"/>
    <mergeCell ref="B735:C735"/>
    <mergeCell ref="E735:J735"/>
    <mergeCell ref="B736:C736"/>
    <mergeCell ref="E736:J736"/>
    <mergeCell ref="B737:C737"/>
    <mergeCell ref="E737:J737"/>
    <mergeCell ref="B738:C738"/>
    <mergeCell ref="E738:J738"/>
    <mergeCell ref="B739:C739"/>
    <mergeCell ref="E739:J739"/>
    <mergeCell ref="B740:C740"/>
    <mergeCell ref="E740:J740"/>
    <mergeCell ref="B741:C741"/>
    <mergeCell ref="E741:J741"/>
    <mergeCell ref="B742:C742"/>
    <mergeCell ref="E742:J742"/>
    <mergeCell ref="B743:C743"/>
    <mergeCell ref="E743:J743"/>
    <mergeCell ref="B744:C744"/>
    <mergeCell ref="E744:J744"/>
    <mergeCell ref="B745:C745"/>
    <mergeCell ref="E745:J745"/>
    <mergeCell ref="B746:C746"/>
    <mergeCell ref="E746:J746"/>
    <mergeCell ref="B747:C747"/>
    <mergeCell ref="E747:J747"/>
    <mergeCell ref="B748:C748"/>
    <mergeCell ref="E748:J748"/>
    <mergeCell ref="B749:C749"/>
    <mergeCell ref="E749:J749"/>
    <mergeCell ref="B750:C750"/>
    <mergeCell ref="E750:J750"/>
    <mergeCell ref="A751:C751"/>
    <mergeCell ref="E751:J751"/>
    <mergeCell ref="B752:C752"/>
    <mergeCell ref="E752:J752"/>
    <mergeCell ref="B753:C753"/>
    <mergeCell ref="E753:J753"/>
    <mergeCell ref="B754:C754"/>
    <mergeCell ref="E754:J754"/>
    <mergeCell ref="B755:C755"/>
    <mergeCell ref="E755:J755"/>
    <mergeCell ref="B756:C756"/>
    <mergeCell ref="E756:J756"/>
    <mergeCell ref="B757:C757"/>
    <mergeCell ref="E757:J757"/>
    <mergeCell ref="B758:C758"/>
    <mergeCell ref="E758:J758"/>
    <mergeCell ref="B759:C759"/>
    <mergeCell ref="E759:J759"/>
    <mergeCell ref="B760:C760"/>
    <mergeCell ref="E760:J760"/>
    <mergeCell ref="B761:C761"/>
    <mergeCell ref="E761:J761"/>
    <mergeCell ref="B762:C762"/>
    <mergeCell ref="E762:J762"/>
    <mergeCell ref="B763:C763"/>
    <mergeCell ref="E763:J763"/>
    <mergeCell ref="B764:C764"/>
    <mergeCell ref="E764:J764"/>
    <mergeCell ref="B765:C765"/>
    <mergeCell ref="E765:J765"/>
    <mergeCell ref="B766:C766"/>
    <mergeCell ref="E766:J766"/>
    <mergeCell ref="B767:C767"/>
    <mergeCell ref="E767:J767"/>
    <mergeCell ref="B768:C768"/>
    <mergeCell ref="E768:J768"/>
    <mergeCell ref="B769:C769"/>
    <mergeCell ref="E769:J769"/>
    <mergeCell ref="B770:C770"/>
    <mergeCell ref="E770:J770"/>
    <mergeCell ref="B771:C771"/>
    <mergeCell ref="E771:J771"/>
    <mergeCell ref="B772:C772"/>
    <mergeCell ref="E772:J772"/>
    <mergeCell ref="B773:C773"/>
    <mergeCell ref="E773:J773"/>
    <mergeCell ref="B774:C774"/>
    <mergeCell ref="E774:J774"/>
    <mergeCell ref="B775:C775"/>
    <mergeCell ref="E775:J775"/>
    <mergeCell ref="B776:C776"/>
    <mergeCell ref="E776:J776"/>
    <mergeCell ref="B777:C777"/>
    <mergeCell ref="E777:J777"/>
    <mergeCell ref="B778:C778"/>
    <mergeCell ref="E778:J778"/>
    <mergeCell ref="B779:C779"/>
    <mergeCell ref="E779:J779"/>
    <mergeCell ref="B780:C780"/>
    <mergeCell ref="E780:J780"/>
    <mergeCell ref="B781:C781"/>
    <mergeCell ref="E781:J781"/>
    <mergeCell ref="B782:C782"/>
    <mergeCell ref="E782:J782"/>
    <mergeCell ref="B783:C783"/>
    <mergeCell ref="E783:J783"/>
    <mergeCell ref="B784:C784"/>
    <mergeCell ref="E784:J784"/>
    <mergeCell ref="B785:C785"/>
    <mergeCell ref="E785:J785"/>
    <mergeCell ref="B786:C786"/>
    <mergeCell ref="E786:J786"/>
    <mergeCell ref="B787:C787"/>
    <mergeCell ref="E787:J787"/>
    <mergeCell ref="B788:C788"/>
    <mergeCell ref="E788:J788"/>
    <mergeCell ref="B789:C789"/>
    <mergeCell ref="E789:J789"/>
    <mergeCell ref="B790:C790"/>
    <mergeCell ref="E790:J790"/>
    <mergeCell ref="B791:C791"/>
    <mergeCell ref="E791:J791"/>
    <mergeCell ref="B792:C792"/>
    <mergeCell ref="E792:J792"/>
    <mergeCell ref="B793:C793"/>
    <mergeCell ref="E793:J793"/>
    <mergeCell ref="B794:C794"/>
    <mergeCell ref="E794:J794"/>
    <mergeCell ref="B795:C795"/>
    <mergeCell ref="E795:J795"/>
    <mergeCell ref="B796:C796"/>
    <mergeCell ref="E796:J796"/>
    <mergeCell ref="B797:C797"/>
    <mergeCell ref="E797:J797"/>
    <mergeCell ref="B798:C798"/>
    <mergeCell ref="E798:J798"/>
    <mergeCell ref="B799:C799"/>
    <mergeCell ref="E799:J799"/>
    <mergeCell ref="B800:C800"/>
    <mergeCell ref="E800:J800"/>
    <mergeCell ref="B801:C801"/>
    <mergeCell ref="E801:J801"/>
    <mergeCell ref="B802:C802"/>
    <mergeCell ref="E802:J802"/>
    <mergeCell ref="B803:C803"/>
    <mergeCell ref="E803:J803"/>
    <mergeCell ref="B804:C804"/>
    <mergeCell ref="E804:J804"/>
    <mergeCell ref="B805:C805"/>
    <mergeCell ref="E805:J805"/>
    <mergeCell ref="B806:C806"/>
    <mergeCell ref="E806:J806"/>
    <mergeCell ref="B807:C807"/>
    <mergeCell ref="E807:J807"/>
    <mergeCell ref="B808:C808"/>
    <mergeCell ref="E808:J808"/>
    <mergeCell ref="B809:C809"/>
    <mergeCell ref="E809:J809"/>
    <mergeCell ref="B810:C810"/>
    <mergeCell ref="E810:J810"/>
    <mergeCell ref="B811:C811"/>
    <mergeCell ref="E811:J811"/>
    <mergeCell ref="B812:C812"/>
    <mergeCell ref="E812:J812"/>
    <mergeCell ref="B813:C813"/>
    <mergeCell ref="E813:J813"/>
    <mergeCell ref="B814:C814"/>
    <mergeCell ref="E814:J814"/>
    <mergeCell ref="B815:C815"/>
    <mergeCell ref="E815:J815"/>
    <mergeCell ref="B816:C816"/>
    <mergeCell ref="E816:J816"/>
    <mergeCell ref="B817:C817"/>
    <mergeCell ref="E817:J817"/>
    <mergeCell ref="B818:C818"/>
    <mergeCell ref="E818:J818"/>
    <mergeCell ref="B819:C819"/>
    <mergeCell ref="E819:J819"/>
    <mergeCell ref="B820:C820"/>
    <mergeCell ref="E820:J820"/>
    <mergeCell ref="B821:C821"/>
    <mergeCell ref="E821:J821"/>
    <mergeCell ref="B822:C822"/>
    <mergeCell ref="E822:J822"/>
    <mergeCell ref="B823:C823"/>
    <mergeCell ref="E823:J823"/>
    <mergeCell ref="B824:C824"/>
    <mergeCell ref="E824:J824"/>
    <mergeCell ref="B825:C825"/>
    <mergeCell ref="E825:J825"/>
    <mergeCell ref="B826:C826"/>
    <mergeCell ref="E826:J826"/>
    <mergeCell ref="B827:C827"/>
    <mergeCell ref="E827:J827"/>
    <mergeCell ref="B828:C828"/>
    <mergeCell ref="E828:J828"/>
    <mergeCell ref="B829:C829"/>
    <mergeCell ref="E829:J829"/>
    <mergeCell ref="B830:C830"/>
    <mergeCell ref="E830:J830"/>
    <mergeCell ref="B831:C831"/>
    <mergeCell ref="E831:J831"/>
    <mergeCell ref="B832:C832"/>
    <mergeCell ref="E832:J832"/>
    <mergeCell ref="B833:C833"/>
    <mergeCell ref="E833:J833"/>
    <mergeCell ref="B834:C834"/>
    <mergeCell ref="E834:J834"/>
    <mergeCell ref="B835:C835"/>
    <mergeCell ref="E835:J835"/>
    <mergeCell ref="B836:C836"/>
    <mergeCell ref="E836:J836"/>
    <mergeCell ref="B837:C837"/>
    <mergeCell ref="E837:J837"/>
    <mergeCell ref="B838:C838"/>
    <mergeCell ref="E838:J838"/>
    <mergeCell ref="B839:C839"/>
    <mergeCell ref="E839:J839"/>
    <mergeCell ref="B840:C840"/>
    <mergeCell ref="E840:J840"/>
    <mergeCell ref="B841:C841"/>
    <mergeCell ref="E841:J841"/>
    <mergeCell ref="B842:C842"/>
    <mergeCell ref="E842:J842"/>
    <mergeCell ref="B843:C843"/>
    <mergeCell ref="E843:J843"/>
    <mergeCell ref="B844:C844"/>
    <mergeCell ref="E844:J844"/>
    <mergeCell ref="B845:C845"/>
    <mergeCell ref="E845:J845"/>
    <mergeCell ref="B846:C846"/>
    <mergeCell ref="E846:J846"/>
    <mergeCell ref="A847:C847"/>
    <mergeCell ref="E847:J847"/>
    <mergeCell ref="B848:C848"/>
    <mergeCell ref="E848:J848"/>
    <mergeCell ref="B849:C849"/>
    <mergeCell ref="E849:J849"/>
    <mergeCell ref="B850:C850"/>
    <mergeCell ref="E850:J850"/>
    <mergeCell ref="A851:C851"/>
    <mergeCell ref="E851:J851"/>
    <mergeCell ref="B852:C852"/>
    <mergeCell ref="E852:J852"/>
    <mergeCell ref="B853:C853"/>
    <mergeCell ref="E853:J853"/>
    <mergeCell ref="B854:C854"/>
    <mergeCell ref="E854:J854"/>
    <mergeCell ref="B855:C855"/>
    <mergeCell ref="E855:J855"/>
    <mergeCell ref="B856:C856"/>
    <mergeCell ref="E856:J856"/>
    <mergeCell ref="A857:C857"/>
    <mergeCell ref="E857:J857"/>
    <mergeCell ref="B858:C858"/>
    <mergeCell ref="E858:J858"/>
    <mergeCell ref="B859:C859"/>
    <mergeCell ref="E859:J859"/>
    <mergeCell ref="B860:C860"/>
    <mergeCell ref="E860:J860"/>
    <mergeCell ref="B861:C861"/>
    <mergeCell ref="E861:J861"/>
    <mergeCell ref="B862:C862"/>
    <mergeCell ref="E862:J862"/>
    <mergeCell ref="B863:C863"/>
    <mergeCell ref="E863:J863"/>
    <mergeCell ref="B864:C864"/>
    <mergeCell ref="E864:J864"/>
    <mergeCell ref="B865:C865"/>
    <mergeCell ref="E865:J865"/>
    <mergeCell ref="B866:C866"/>
    <mergeCell ref="E866:J866"/>
    <mergeCell ref="B867:C867"/>
    <mergeCell ref="E867:J867"/>
    <mergeCell ref="B868:C868"/>
    <mergeCell ref="E868:J868"/>
    <mergeCell ref="B869:C869"/>
    <mergeCell ref="E869:J869"/>
    <mergeCell ref="B870:C870"/>
    <mergeCell ref="E870:J870"/>
    <mergeCell ref="B871:C871"/>
    <mergeCell ref="E871:J871"/>
    <mergeCell ref="B872:C872"/>
    <mergeCell ref="E872:J872"/>
    <mergeCell ref="B873:C873"/>
    <mergeCell ref="E873:J873"/>
    <mergeCell ref="B874:C874"/>
    <mergeCell ref="E874:J874"/>
    <mergeCell ref="B875:C875"/>
    <mergeCell ref="E875:J875"/>
    <mergeCell ref="B876:C876"/>
    <mergeCell ref="E876:J876"/>
    <mergeCell ref="B877:C877"/>
    <mergeCell ref="E877:J877"/>
    <mergeCell ref="B878:C878"/>
    <mergeCell ref="E878:J878"/>
    <mergeCell ref="B879:C879"/>
    <mergeCell ref="E879:J879"/>
    <mergeCell ref="B880:C880"/>
    <mergeCell ref="E880:J880"/>
    <mergeCell ref="B881:C881"/>
    <mergeCell ref="E881:J881"/>
    <mergeCell ref="B882:C882"/>
    <mergeCell ref="E882:J882"/>
    <mergeCell ref="B883:C883"/>
    <mergeCell ref="E883:J883"/>
    <mergeCell ref="B884:C884"/>
    <mergeCell ref="E884:J884"/>
    <mergeCell ref="B885:C885"/>
    <mergeCell ref="E885:J885"/>
    <mergeCell ref="B886:C886"/>
    <mergeCell ref="E886:J886"/>
    <mergeCell ref="B887:C887"/>
    <mergeCell ref="E887:J887"/>
    <mergeCell ref="B888:C888"/>
    <mergeCell ref="E888:J888"/>
    <mergeCell ref="B889:C889"/>
    <mergeCell ref="E889:J889"/>
    <mergeCell ref="B890:C890"/>
    <mergeCell ref="E890:J890"/>
    <mergeCell ref="B891:C891"/>
    <mergeCell ref="E891:J891"/>
    <mergeCell ref="B892:C892"/>
    <mergeCell ref="E892:J892"/>
    <mergeCell ref="B893:C893"/>
    <mergeCell ref="E893:J893"/>
    <mergeCell ref="B894:C894"/>
    <mergeCell ref="E894:J894"/>
    <mergeCell ref="B895:C895"/>
    <mergeCell ref="E895:J895"/>
    <mergeCell ref="B896:C896"/>
    <mergeCell ref="E896:J896"/>
    <mergeCell ref="B897:C897"/>
    <mergeCell ref="E897:J897"/>
    <mergeCell ref="B898:C898"/>
    <mergeCell ref="E898:J898"/>
    <mergeCell ref="B899:C899"/>
    <mergeCell ref="E899:J899"/>
    <mergeCell ref="B900:C900"/>
    <mergeCell ref="E900:J900"/>
    <mergeCell ref="B901:C901"/>
    <mergeCell ref="E901:J901"/>
    <mergeCell ref="B902:C902"/>
    <mergeCell ref="E902:J902"/>
    <mergeCell ref="B903:C903"/>
    <mergeCell ref="E903:J903"/>
    <mergeCell ref="B904:C904"/>
    <mergeCell ref="E904:J904"/>
    <mergeCell ref="B905:C905"/>
    <mergeCell ref="E905:J905"/>
    <mergeCell ref="A906:C906"/>
    <mergeCell ref="E906:J906"/>
    <mergeCell ref="B907:C907"/>
    <mergeCell ref="E907:J907"/>
    <mergeCell ref="B908:C908"/>
    <mergeCell ref="E908:J908"/>
    <mergeCell ref="B909:C909"/>
    <mergeCell ref="E909:J909"/>
    <mergeCell ref="B910:C910"/>
    <mergeCell ref="E910:J910"/>
    <mergeCell ref="B911:C911"/>
    <mergeCell ref="E911:J911"/>
    <mergeCell ref="B912:C912"/>
    <mergeCell ref="E912:J912"/>
    <mergeCell ref="B913:C913"/>
    <mergeCell ref="E913:J913"/>
    <mergeCell ref="B914:C914"/>
    <mergeCell ref="E914:J914"/>
    <mergeCell ref="B915:C915"/>
    <mergeCell ref="E915:J915"/>
    <mergeCell ref="B916:C916"/>
    <mergeCell ref="E916:J916"/>
    <mergeCell ref="B917:C917"/>
    <mergeCell ref="E917:J917"/>
    <mergeCell ref="B918:C918"/>
    <mergeCell ref="E918:J918"/>
    <mergeCell ref="B919:C919"/>
    <mergeCell ref="E919:J919"/>
    <mergeCell ref="B920:C920"/>
    <mergeCell ref="E920:J920"/>
    <mergeCell ref="B921:C921"/>
    <mergeCell ref="E921:J921"/>
    <mergeCell ref="B922:C922"/>
    <mergeCell ref="E922:J922"/>
    <mergeCell ref="B923:C923"/>
    <mergeCell ref="E923:J923"/>
    <mergeCell ref="B924:C924"/>
    <mergeCell ref="E924:J924"/>
    <mergeCell ref="B925:C925"/>
    <mergeCell ref="E925:J925"/>
    <mergeCell ref="B926:C926"/>
    <mergeCell ref="E926:J926"/>
    <mergeCell ref="B927:C927"/>
    <mergeCell ref="E927:J927"/>
    <mergeCell ref="B928:C928"/>
    <mergeCell ref="E928:J928"/>
    <mergeCell ref="B929:C929"/>
    <mergeCell ref="E929:J929"/>
    <mergeCell ref="B930:C930"/>
    <mergeCell ref="E930:J930"/>
    <mergeCell ref="B931:C931"/>
    <mergeCell ref="E931:J931"/>
    <mergeCell ref="B932:C932"/>
    <mergeCell ref="E932:J932"/>
    <mergeCell ref="B933:C933"/>
    <mergeCell ref="E933:J933"/>
    <mergeCell ref="B934:C934"/>
    <mergeCell ref="E934:J934"/>
    <mergeCell ref="B935:C935"/>
    <mergeCell ref="E935:J935"/>
    <mergeCell ref="B936:C936"/>
    <mergeCell ref="E936:J936"/>
    <mergeCell ref="B937:C937"/>
    <mergeCell ref="E937:J937"/>
    <mergeCell ref="B938:C938"/>
    <mergeCell ref="E938:J938"/>
    <mergeCell ref="B939:C939"/>
    <mergeCell ref="E939:J939"/>
    <mergeCell ref="B940:C940"/>
    <mergeCell ref="E940:J940"/>
    <mergeCell ref="B941:C941"/>
    <mergeCell ref="E941:J941"/>
    <mergeCell ref="B942:C942"/>
    <mergeCell ref="E942:J942"/>
    <mergeCell ref="B943:C943"/>
    <mergeCell ref="E943:J943"/>
    <mergeCell ref="B944:C944"/>
    <mergeCell ref="E944:J944"/>
    <mergeCell ref="B945:C945"/>
    <mergeCell ref="E945:J945"/>
    <mergeCell ref="B946:C946"/>
    <mergeCell ref="E946:J946"/>
    <mergeCell ref="B947:C947"/>
    <mergeCell ref="E947:J947"/>
    <mergeCell ref="B948:C948"/>
    <mergeCell ref="E948:J948"/>
    <mergeCell ref="B949:C949"/>
    <mergeCell ref="E949:J949"/>
    <mergeCell ref="B950:C950"/>
    <mergeCell ref="E950:J950"/>
    <mergeCell ref="B951:C951"/>
    <mergeCell ref="E951:J951"/>
    <mergeCell ref="B952:C952"/>
    <mergeCell ref="E952:J952"/>
    <mergeCell ref="B953:C953"/>
    <mergeCell ref="E953:J953"/>
    <mergeCell ref="B954:C954"/>
    <mergeCell ref="E954:J954"/>
    <mergeCell ref="B955:C955"/>
    <mergeCell ref="E955:J955"/>
    <mergeCell ref="B956:C956"/>
    <mergeCell ref="E956:J956"/>
    <mergeCell ref="B957:C957"/>
    <mergeCell ref="E957:J957"/>
    <mergeCell ref="B958:C958"/>
    <mergeCell ref="E958:J958"/>
    <mergeCell ref="B959:C959"/>
    <mergeCell ref="E959:J959"/>
    <mergeCell ref="B960:C960"/>
    <mergeCell ref="E960:J960"/>
    <mergeCell ref="B961:C961"/>
    <mergeCell ref="E961:J961"/>
    <mergeCell ref="B962:C962"/>
    <mergeCell ref="E962:J962"/>
    <mergeCell ref="B963:C963"/>
    <mergeCell ref="E963:J963"/>
    <mergeCell ref="B964:C964"/>
    <mergeCell ref="E964:J964"/>
    <mergeCell ref="B965:C965"/>
    <mergeCell ref="E965:J965"/>
    <mergeCell ref="B966:C966"/>
    <mergeCell ref="E966:J966"/>
    <mergeCell ref="B967:C967"/>
    <mergeCell ref="E967:J967"/>
    <mergeCell ref="B968:C968"/>
    <mergeCell ref="E968:J968"/>
    <mergeCell ref="B969:C969"/>
    <mergeCell ref="E969:J969"/>
    <mergeCell ref="B970:C970"/>
    <mergeCell ref="E970:J970"/>
    <mergeCell ref="B971:C971"/>
    <mergeCell ref="E971:J971"/>
    <mergeCell ref="B972:C972"/>
    <mergeCell ref="E972:J972"/>
    <mergeCell ref="B973:C973"/>
    <mergeCell ref="E973:J973"/>
    <mergeCell ref="B974:C974"/>
    <mergeCell ref="E974:J974"/>
    <mergeCell ref="B975:C975"/>
    <mergeCell ref="E975:J975"/>
    <mergeCell ref="B976:C976"/>
    <mergeCell ref="E976:J976"/>
    <mergeCell ref="B977:C977"/>
    <mergeCell ref="E977:J977"/>
    <mergeCell ref="B978:C978"/>
    <mergeCell ref="E978:J978"/>
    <mergeCell ref="B979:C979"/>
    <mergeCell ref="E979:J979"/>
    <mergeCell ref="B980:C980"/>
    <mergeCell ref="E980:J980"/>
    <mergeCell ref="B981:C981"/>
    <mergeCell ref="E981:J981"/>
    <mergeCell ref="B982:C982"/>
    <mergeCell ref="E982:J982"/>
    <mergeCell ref="B983:C983"/>
    <mergeCell ref="E983:J983"/>
    <mergeCell ref="B984:C984"/>
    <mergeCell ref="E984:J984"/>
    <mergeCell ref="B985:C985"/>
    <mergeCell ref="E985:J985"/>
    <mergeCell ref="B986:C986"/>
    <mergeCell ref="E986:J986"/>
    <mergeCell ref="B987:C987"/>
    <mergeCell ref="E987:J987"/>
    <mergeCell ref="B988:C988"/>
    <mergeCell ref="E988:J988"/>
    <mergeCell ref="B989:C989"/>
    <mergeCell ref="E989:J989"/>
    <mergeCell ref="B990:C990"/>
    <mergeCell ref="E990:J990"/>
    <mergeCell ref="B991:C991"/>
    <mergeCell ref="E991:J991"/>
    <mergeCell ref="B992:C992"/>
    <mergeCell ref="E992:J992"/>
    <mergeCell ref="B993:C993"/>
    <mergeCell ref="E993:J993"/>
    <mergeCell ref="B994:C994"/>
    <mergeCell ref="E994:J994"/>
    <mergeCell ref="B995:C995"/>
    <mergeCell ref="E995:J995"/>
    <mergeCell ref="B996:C996"/>
    <mergeCell ref="E996:J996"/>
    <mergeCell ref="B997:C997"/>
    <mergeCell ref="E997:J997"/>
    <mergeCell ref="B998:C998"/>
    <mergeCell ref="E998:J998"/>
    <mergeCell ref="B999:C999"/>
    <mergeCell ref="E999:J999"/>
    <mergeCell ref="B1000:C1000"/>
    <mergeCell ref="E1000:J1000"/>
    <mergeCell ref="B1001:C1001"/>
    <mergeCell ref="E1001:J1001"/>
    <mergeCell ref="B1002:C1002"/>
    <mergeCell ref="E1002:J1002"/>
    <mergeCell ref="B1003:C1003"/>
    <mergeCell ref="E1003:J1003"/>
    <mergeCell ref="B1004:C1004"/>
    <mergeCell ref="E1004:J1004"/>
    <mergeCell ref="B1005:C1005"/>
    <mergeCell ref="E1005:J1005"/>
    <mergeCell ref="B1006:C1006"/>
    <mergeCell ref="E1006:J1006"/>
    <mergeCell ref="B1007:C1007"/>
    <mergeCell ref="E1007:J1007"/>
    <mergeCell ref="B1008:C1008"/>
    <mergeCell ref="E1008:J1008"/>
    <mergeCell ref="B1009:C1009"/>
    <mergeCell ref="E1009:J1009"/>
    <mergeCell ref="B1010:C1010"/>
    <mergeCell ref="E1010:J1010"/>
    <mergeCell ref="B1011:C1011"/>
    <mergeCell ref="E1011:J1011"/>
    <mergeCell ref="B1012:C1012"/>
    <mergeCell ref="E1012:J1012"/>
    <mergeCell ref="B1013:C1013"/>
    <mergeCell ref="E1013:J1013"/>
    <mergeCell ref="B1014:C1014"/>
    <mergeCell ref="E1014:J1014"/>
    <mergeCell ref="B1015:C1015"/>
    <mergeCell ref="E1015:J1015"/>
    <mergeCell ref="B1016:C1016"/>
    <mergeCell ref="E1016:J1016"/>
    <mergeCell ref="B1017:C1017"/>
    <mergeCell ref="E1017:J1017"/>
    <mergeCell ref="B1018:C1018"/>
    <mergeCell ref="E1018:J1018"/>
    <mergeCell ref="B1019:C1019"/>
    <mergeCell ref="E1019:J1019"/>
    <mergeCell ref="B1020:C1020"/>
    <mergeCell ref="E1020:J1020"/>
    <mergeCell ref="B1021:C1021"/>
    <mergeCell ref="E1021:J1021"/>
    <mergeCell ref="B1022:C1022"/>
    <mergeCell ref="E1022:J1022"/>
    <mergeCell ref="B1023:C1023"/>
    <mergeCell ref="E1023:J1023"/>
    <mergeCell ref="B1024:C1024"/>
    <mergeCell ref="E1024:J1024"/>
    <mergeCell ref="B1025:C1025"/>
    <mergeCell ref="E1025:J1025"/>
    <mergeCell ref="B1026:C1026"/>
    <mergeCell ref="E1026:J1026"/>
    <mergeCell ref="B1027:C1027"/>
    <mergeCell ref="E1027:J1027"/>
    <mergeCell ref="B1028:C1028"/>
    <mergeCell ref="E1028:J1028"/>
    <mergeCell ref="B1029:C1029"/>
    <mergeCell ref="E1029:J1029"/>
    <mergeCell ref="B1030:C1030"/>
    <mergeCell ref="E1030:J1030"/>
    <mergeCell ref="B1031:C1031"/>
    <mergeCell ref="E1031:J1031"/>
    <mergeCell ref="B1032:C1032"/>
    <mergeCell ref="E1032:J1032"/>
    <mergeCell ref="B1033:C1033"/>
    <mergeCell ref="E1033:J1033"/>
    <mergeCell ref="B1034:C1034"/>
    <mergeCell ref="E1034:J1034"/>
    <mergeCell ref="B1035:C1035"/>
    <mergeCell ref="E1035:J1035"/>
    <mergeCell ref="B1036:C1036"/>
    <mergeCell ref="E1036:J1036"/>
    <mergeCell ref="B1037:C1037"/>
    <mergeCell ref="E1037:J1037"/>
    <mergeCell ref="B1038:C1038"/>
    <mergeCell ref="E1038:J1038"/>
    <mergeCell ref="B1039:C1039"/>
    <mergeCell ref="E1039:J1039"/>
    <mergeCell ref="B1040:C1040"/>
    <mergeCell ref="E1040:J1040"/>
    <mergeCell ref="B1041:C1041"/>
    <mergeCell ref="E1041:J1041"/>
    <mergeCell ref="B1042:C1042"/>
    <mergeCell ref="E1042:J1042"/>
    <mergeCell ref="B1043:C1043"/>
    <mergeCell ref="E1043:J1043"/>
    <mergeCell ref="B1044:C1044"/>
    <mergeCell ref="E1044:J1044"/>
    <mergeCell ref="B1045:C1045"/>
    <mergeCell ref="E1045:J1045"/>
    <mergeCell ref="B1046:C1046"/>
    <mergeCell ref="E1046:J1046"/>
    <mergeCell ref="B1047:C1047"/>
    <mergeCell ref="E1047:J1047"/>
    <mergeCell ref="B1048:C1048"/>
    <mergeCell ref="E1048:J1048"/>
    <mergeCell ref="B1049:C1049"/>
    <mergeCell ref="E1049:J1049"/>
    <mergeCell ref="B1050:C1050"/>
    <mergeCell ref="E1050:J1050"/>
    <mergeCell ref="B1051:C1051"/>
    <mergeCell ref="E1051:J1051"/>
    <mergeCell ref="B1052:C1052"/>
    <mergeCell ref="E1052:J1052"/>
    <mergeCell ref="B1053:C1053"/>
    <mergeCell ref="E1053:J1053"/>
    <mergeCell ref="B1054:C1054"/>
    <mergeCell ref="E1054:J1054"/>
    <mergeCell ref="B1055:C1055"/>
    <mergeCell ref="E1055:J1055"/>
    <mergeCell ref="B1056:C1056"/>
    <mergeCell ref="E1056:J1056"/>
    <mergeCell ref="B1057:C1057"/>
    <mergeCell ref="E1057:J1057"/>
    <mergeCell ref="B1058:C1058"/>
    <mergeCell ref="E1058:J1058"/>
    <mergeCell ref="B1059:C1059"/>
    <mergeCell ref="E1059:J1059"/>
    <mergeCell ref="B1060:C1060"/>
    <mergeCell ref="E1060:J1060"/>
    <mergeCell ref="B1061:C1061"/>
    <mergeCell ref="E1061:J1061"/>
    <mergeCell ref="B1062:C1062"/>
    <mergeCell ref="E1062:J1062"/>
    <mergeCell ref="B1063:C1063"/>
    <mergeCell ref="E1063:J1063"/>
    <mergeCell ref="B1064:C1064"/>
    <mergeCell ref="E1064:J1064"/>
    <mergeCell ref="B1065:C1065"/>
    <mergeCell ref="E1065:J1065"/>
    <mergeCell ref="B1066:C1066"/>
    <mergeCell ref="E1066:J1066"/>
    <mergeCell ref="B1067:C1067"/>
    <mergeCell ref="E1067:J1067"/>
    <mergeCell ref="B1068:C1068"/>
    <mergeCell ref="E1068:J1068"/>
    <mergeCell ref="B1069:C1069"/>
    <mergeCell ref="E1069:J1069"/>
    <mergeCell ref="B1070:C1070"/>
    <mergeCell ref="E1070:J1070"/>
    <mergeCell ref="B1071:C1071"/>
    <mergeCell ref="E1071:J1071"/>
    <mergeCell ref="B1072:C1072"/>
    <mergeCell ref="E1072:J1072"/>
  </mergeCells>
  <conditionalFormatting sqref="E816">
    <cfRule type="duplicateValues" dxfId="0" priority="35"/>
  </conditionalFormatting>
  <conditionalFormatting sqref="L816">
    <cfRule type="duplicateValues" dxfId="0" priority="34"/>
  </conditionalFormatting>
  <conditionalFormatting sqref="N816">
    <cfRule type="duplicateValues" dxfId="0" priority="33"/>
  </conditionalFormatting>
  <conditionalFormatting sqref="N817">
    <cfRule type="duplicateValues" dxfId="0" priority="32"/>
  </conditionalFormatting>
  <conditionalFormatting sqref="E820">
    <cfRule type="duplicateValues" dxfId="0" priority="31"/>
  </conditionalFormatting>
  <conditionalFormatting sqref="N820">
    <cfRule type="duplicateValues" dxfId="0" priority="30"/>
  </conditionalFormatting>
  <conditionalFormatting sqref="N821">
    <cfRule type="duplicateValues" dxfId="0" priority="25"/>
  </conditionalFormatting>
  <conditionalFormatting sqref="N822">
    <cfRule type="duplicateValues" dxfId="0" priority="24"/>
  </conditionalFormatting>
  <conditionalFormatting sqref="E823">
    <cfRule type="duplicateValues" dxfId="0" priority="28"/>
  </conditionalFormatting>
  <conditionalFormatting sqref="N823">
    <cfRule type="duplicateValues" dxfId="0" priority="23"/>
  </conditionalFormatting>
  <conditionalFormatting sqref="E824">
    <cfRule type="duplicateValues" dxfId="0" priority="27"/>
  </conditionalFormatting>
  <conditionalFormatting sqref="N824">
    <cfRule type="duplicateValues" dxfId="0" priority="22"/>
  </conditionalFormatting>
  <conditionalFormatting sqref="E825">
    <cfRule type="duplicateValues" dxfId="0" priority="26"/>
  </conditionalFormatting>
  <conditionalFormatting sqref="N825">
    <cfRule type="duplicateValues" dxfId="0" priority="21"/>
  </conditionalFormatting>
  <conditionalFormatting sqref="E827">
    <cfRule type="duplicateValues" dxfId="0" priority="20"/>
  </conditionalFormatting>
  <conditionalFormatting sqref="N827">
    <cfRule type="duplicateValues" dxfId="0" priority="17"/>
  </conditionalFormatting>
  <conditionalFormatting sqref="E828">
    <cfRule type="duplicateValues" dxfId="0" priority="19"/>
  </conditionalFormatting>
  <conditionalFormatting sqref="N828">
    <cfRule type="duplicateValues" dxfId="0" priority="16"/>
  </conditionalFormatting>
  <conditionalFormatting sqref="E829">
    <cfRule type="duplicateValues" dxfId="0" priority="18"/>
  </conditionalFormatting>
  <conditionalFormatting sqref="N829">
    <cfRule type="duplicateValues" dxfId="0" priority="15"/>
  </conditionalFormatting>
  <conditionalFormatting sqref="E830">
    <cfRule type="duplicateValues" dxfId="0" priority="14"/>
  </conditionalFormatting>
  <conditionalFormatting sqref="N830">
    <cfRule type="duplicateValues" dxfId="0" priority="13"/>
  </conditionalFormatting>
  <conditionalFormatting sqref="E831">
    <cfRule type="duplicateValues" dxfId="0" priority="12"/>
  </conditionalFormatting>
  <conditionalFormatting sqref="N831">
    <cfRule type="duplicateValues" dxfId="0" priority="11"/>
  </conditionalFormatting>
  <conditionalFormatting sqref="N835">
    <cfRule type="duplicateValues" dxfId="0" priority="9"/>
  </conditionalFormatting>
  <conditionalFormatting sqref="E836">
    <cfRule type="duplicateValues" dxfId="0" priority="10"/>
  </conditionalFormatting>
  <conditionalFormatting sqref="E838">
    <cfRule type="duplicateValues" dxfId="0" priority="8"/>
  </conditionalFormatting>
  <conditionalFormatting sqref="K838">
    <cfRule type="duplicateValues" dxfId="0" priority="7"/>
  </conditionalFormatting>
  <conditionalFormatting sqref="E841">
    <cfRule type="duplicateValues" dxfId="0" priority="4"/>
  </conditionalFormatting>
  <conditionalFormatting sqref="N841">
    <cfRule type="duplicateValues" dxfId="0" priority="1"/>
  </conditionalFormatting>
  <conditionalFormatting sqref="E843">
    <cfRule type="duplicateValues" dxfId="0" priority="3"/>
  </conditionalFormatting>
  <conditionalFormatting sqref="E844">
    <cfRule type="duplicateValues" dxfId="0" priority="6"/>
  </conditionalFormatting>
  <conditionalFormatting sqref="K844">
    <cfRule type="duplicateValues" dxfId="0" priority="2"/>
  </conditionalFormatting>
  <conditionalFormatting sqref="E845">
    <cfRule type="duplicateValues" dxfId="0" priority="5"/>
  </conditionalFormatting>
  <conditionalFormatting sqref="N818:N819">
    <cfRule type="duplicateValues" dxfId="0" priority="29"/>
  </conditionalFormatting>
  <dataValidations count="1">
    <dataValidation type="textLength" operator="between" allowBlank="1" showInputMessage="1" showErrorMessage="1" sqref="K279 E280 K280 E885 E1059 K1059:K1060">
      <formula1>1</formula1>
      <formula2>60</formula2>
    </dataValidation>
  </dataValidations>
  <pageMargins left="0.751388888888889" right="0.751388888888889" top="1" bottom="1" header="0.5" footer="0.5"/>
  <pageSetup paperSize="8" scale="76"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刘玲</cp:lastModifiedBy>
  <dcterms:created xsi:type="dcterms:W3CDTF">2022-10-25T01:37:00Z</dcterms:created>
  <dcterms:modified xsi:type="dcterms:W3CDTF">2024-01-29T07:40:53Z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817EA64112CF4D41ADF45A83AFC14883</vt:lpwstr>
  </property>
  <property fmtid="{D5CDD505-2E9C-101B-9397-08002B2CF9AE}" pid="3" name="KSOProductBuildVer">
    <vt:lpwstr>2052-11.8.6.8722</vt:lpwstr>
  </property>
  <property fmtid="{D5CDD505-2E9C-101B-9397-08002B2CF9AE}" pid="4" name="KSOReadingLayout">
    <vt:bool>true</vt:bool>
  </property>
</Properties>
</file>