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188" windowHeight="9180" tabRatio="811" firstSheet="11" activeTab="15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政府购买服务预算表08" sheetId="13" r:id="rId13"/>
    <sheet name="对下转移支付预算表09-1" sheetId="14" r:id="rId14"/>
    <sheet name="对下转移支付绩效目标表09-2" sheetId="15" r:id="rId15"/>
    <sheet name="新增资产配置表10" sheetId="16" r:id="rId16"/>
    <sheet name="上级补助项目支出预算表11" sheetId="17" r:id="rId17"/>
    <sheet name="部门项目中期规划预算表12" sheetId="18" r:id="rId18"/>
  </sheets>
  <definedNames>
    <definedName name="_xlnm.Print_Titles" localSheetId="3">'财政拨款收支预算总表02-1'!$1:$6</definedName>
    <definedName name="_xlnm.Print_Titles" localSheetId="4">'一般公共预算支出预算表02-2'!$1:$5</definedName>
    <definedName name="_xlnm.Print_Titles" localSheetId="5">一般公共预算“三公”经费支出预算表03!$1:$6</definedName>
    <definedName name="_xlnm.Print_Titles" localSheetId="10">政府性基金预算支出预算表06!$1:$6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<sst xmlns="http://schemas.openxmlformats.org/spreadsheetml/2006/main" count="3584" uniqueCount="749">
  <si>
    <t>预算01-1表</t>
  </si>
  <si>
    <t>财务收支预算总表</t>
  </si>
  <si>
    <t>单位名称：元谋县元马镇人民政府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</si>
  <si>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</si>
  <si>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</si>
  <si>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</si>
  <si>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</si>
  <si>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</si>
  <si>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</si>
  <si>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</si>
  <si>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</si>
  <si>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</si>
  <si>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</si>
  <si>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</si>
  <si>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</si>
  <si>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</si>
  <si>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</si>
  <si>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</si>
  <si>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</si>
  <si>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</si>
  <si>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</si>
  <si>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</si>
  <si>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</si>
  <si>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</si>
  <si>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</si>
  <si>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</si>
  <si>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</si>
  <si>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</si>
  <si>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</si>
  <si>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</si>
  <si>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</si>
  <si>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</si>
  <si>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</si>
  <si>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</si>
  <si>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</si>
  <si>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</si>
  <si>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</si>
  <si>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</si>
  <si>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</si>
  <si>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</si>
  <si>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</si>
  <si>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</si>
  <si>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</si>
  <si>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</si>
  <si>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</si>
  <si>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</si>
  <si>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</si>
  <si>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</si>
  <si>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</si>
  <si>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</si>
  <si>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</si>
  <si>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</si>
  <si>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</si>
  <si>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</si>
  <si>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</si>
  <si>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</si>
  <si>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</si>
  <si>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</si>
  <si>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</si>
  <si>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</si>
  <si>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</si>
  <si>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</si>
  <si>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</si>
  <si>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</si>
  <si>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</si>
  <si>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</si>
  <si>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</si>
  <si>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元马镇政府办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</si>
  <si>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</si>
  <si>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</si>
  <si>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</si>
  <si>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</si>
  <si>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</si>
  <si>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</si>
  <si>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</si>
  <si>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</si>
  <si>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</si>
  <si>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</si>
  <si>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</si>
  <si>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</si>
  <si>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一般公共服务支出</t>
  </si>
  <si>
    <t xml:space="preserve">  人大事务</t>
  </si>
  <si>
    <t xml:space="preserve">    行政运行</t>
  </si>
  <si>
    <t xml:space="preserve">    人大会议</t>
  </si>
  <si>
    <t xml:space="preserve">    代表工作</t>
  </si>
  <si>
    <t xml:space="preserve">  政府办公厅（室）及相关机构事务</t>
  </si>
  <si>
    <t xml:space="preserve">    一般行政管理事务</t>
  </si>
  <si>
    <t xml:space="preserve">  财政事务</t>
  </si>
  <si>
    <t xml:space="preserve">  群众团体事务</t>
  </si>
  <si>
    <t xml:space="preserve">  党委办公厅（室）及相关机构事务</t>
  </si>
  <si>
    <t xml:space="preserve">  组织事务</t>
  </si>
  <si>
    <t xml:space="preserve">    其他组织事务支出</t>
  </si>
  <si>
    <t>国防支出</t>
  </si>
  <si>
    <t xml:space="preserve">  国防动员</t>
  </si>
  <si>
    <t xml:space="preserve">    民兵</t>
  </si>
  <si>
    <t>文化旅游体育与传媒支出</t>
  </si>
  <si>
    <t xml:space="preserve">  文化和旅游</t>
  </si>
  <si>
    <t xml:space="preserve">    群众文化</t>
  </si>
  <si>
    <t>社会保障和就业支出</t>
  </si>
  <si>
    <t xml:space="preserve">  民政管理事务</t>
  </si>
  <si>
    <t xml:space="preserve">    其他民政管理事务支出</t>
  </si>
  <si>
    <t xml:space="preserve">  行政事业单位养老支出</t>
  </si>
  <si>
    <t xml:space="preserve">    行政单位离退休</t>
  </si>
  <si>
    <t xml:space="preserve">    机关事业单位基本养老保险缴费支出</t>
  </si>
  <si>
    <t xml:space="preserve">    机关事业单位职业年金缴费支出</t>
  </si>
  <si>
    <t xml:space="preserve">  抚恤</t>
  </si>
  <si>
    <t xml:space="preserve">    死亡抚恤</t>
  </si>
  <si>
    <t xml:space="preserve">    伤残抚恤</t>
  </si>
  <si>
    <t xml:space="preserve">  社会福利</t>
  </si>
  <si>
    <t xml:space="preserve">    殡葬</t>
  </si>
  <si>
    <t xml:space="preserve">  残疾人事业</t>
  </si>
  <si>
    <t xml:space="preserve">    其他残疾人事业支出</t>
  </si>
  <si>
    <t xml:space="preserve">  其他生活救助</t>
  </si>
  <si>
    <t xml:space="preserve">    其他农村生活救助</t>
  </si>
  <si>
    <t>卫生健康支出</t>
  </si>
  <si>
    <t xml:space="preserve">  卫生健康管理事务</t>
  </si>
  <si>
    <t xml:space="preserve">  计划生育事务</t>
  </si>
  <si>
    <t xml:space="preserve">    计划生育机构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</si>
  <si>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</si>
  <si>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</si>
  <si>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</si>
  <si>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</si>
  <si>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</si>
  <si>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>城乡社区支出</t>
  </si>
  <si>
    <t xml:space="preserve">  城乡社区管理事务</t>
  </si>
  <si>
    <t>农林水支出</t>
  </si>
  <si>
    <t xml:space="preserve">  农业农村</t>
  </si>
  <si>
    <t xml:space="preserve">    事业运行</t>
  </si>
  <si>
    <t xml:space="preserve">  林业和草原</t>
  </si>
  <si>
    <t xml:space="preserve">    事业机构</t>
  </si>
  <si>
    <t xml:space="preserve">  水利</t>
  </si>
  <si>
    <t xml:space="preserve">  农村综合改革</t>
  </si>
  <si>
    <t xml:space="preserve">    对村民委员会和村党支部的补助</t>
  </si>
  <si>
    <t>自然资源海洋气象等支出</t>
  </si>
  <si>
    <t xml:space="preserve">  自然资源事务</t>
  </si>
  <si>
    <t xml:space="preserve">    自然资源利用与保护</t>
  </si>
  <si>
    <t>住房保障支出</t>
  </si>
  <si>
    <t xml:space="preserve">  住房改革支出</t>
  </si>
  <si>
    <t xml:space="preserve">    住房公积金</t>
  </si>
  <si>
    <t>灾害防治及应急管理支出</t>
  </si>
  <si>
    <t xml:space="preserve">  自然灾害防治</t>
  </si>
  <si>
    <t xml:space="preserve">    森林草原防灾减灾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</si>
  <si>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</si>
  <si>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</si>
  <si>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</si>
  <si>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</si>
  <si>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</si>
  <si>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</si>
  <si>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</si>
  <si>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</si>
  <si>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</si>
  <si>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</si>
  <si>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</si>
  <si>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</si>
  <si>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</si>
  <si>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</si>
  <si>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</si>
  <si>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</si>
  <si>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</si>
  <si>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</si>
  <si>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</si>
  <si>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</si>
  <si>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</si>
  <si>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</si>
  <si>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</si>
  <si>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</si>
  <si>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</si>
  <si>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</si>
  <si>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</si>
  <si>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</si>
  <si>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</si>
  <si>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</si>
  <si>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</si>
  <si>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</si>
  <si>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</si>
  <si>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</si>
  <si>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</si>
  <si>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</si>
  <si>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</si>
  <si>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</si>
  <si>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</si>
  <si>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</si>
  <si>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</si>
  <si>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</si>
  <si>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5</t>
  </si>
  <si>
    <t>6</t>
  </si>
  <si>
    <t>7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</si>
  <si>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</si>
  <si>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</si>
  <si>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</si>
  <si>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</si>
  <si>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</si>
  <si>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</si>
  <si>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</si>
  <si>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</si>
  <si>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</si>
  <si>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</si>
  <si>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</si>
  <si>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</si>
  <si>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</si>
  <si>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</si>
  <si>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</si>
  <si>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</si>
  <si>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</si>
  <si>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</si>
  <si>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</si>
  <si>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</si>
  <si>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</si>
  <si>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</si>
  <si>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</si>
  <si>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</si>
  <si>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</si>
  <si>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</si>
  <si>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</si>
  <si>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</si>
  <si>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</si>
  <si>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元马镇政府办</t>
  </si>
  <si>
    <t>532328210000000018291</t>
  </si>
  <si>
    <t>行政人员工资支出</t>
  </si>
  <si>
    <t>行政运行</t>
  </si>
  <si>
    <t>30101</t>
  </si>
  <si>
    <t>基本工资</t>
  </si>
  <si>
    <t>532328221100000359476</t>
  </si>
  <si>
    <t>事业人员工资支出</t>
  </si>
  <si>
    <t>群众文化</t>
  </si>
  <si>
    <t>计划生育机构</t>
  </si>
  <si>
    <t>事业运行</t>
  </si>
  <si>
    <t>事业机构</t>
  </si>
  <si>
    <t>30102</t>
  </si>
  <si>
    <t>津贴补贴</t>
  </si>
  <si>
    <t>30103</t>
  </si>
  <si>
    <t>奖金</t>
  </si>
  <si>
    <t>30107</t>
  </si>
  <si>
    <t>绩效工资</t>
  </si>
  <si>
    <t>532328221100000359482</t>
  </si>
  <si>
    <t>机关综合绩效支出</t>
  </si>
  <si>
    <t>532328221100000359483</t>
  </si>
  <si>
    <t>事业新增奖励性绩效</t>
  </si>
  <si>
    <t>532328210000000018294</t>
  </si>
  <si>
    <t>机关事业单位基本养老保险缴费</t>
  </si>
  <si>
    <t>机关事业单位基本养老保险缴费支出</t>
  </si>
  <si>
    <t>30108</t>
  </si>
  <si>
    <t>532328210000000018295</t>
  </si>
  <si>
    <t>社会保障缴费</t>
  </si>
  <si>
    <t>行政单位医疗</t>
  </si>
  <si>
    <t>30110</t>
  </si>
  <si>
    <t>职工基本医疗保险缴费</t>
  </si>
  <si>
    <t>事业单位医疗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</si>
  <si>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</si>
  <si>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</si>
  <si>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</si>
  <si>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</si>
  <si>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</si>
  <si>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</si>
  <si>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532328210000000018296</t>
  </si>
  <si>
    <t>住房公积金</t>
  </si>
  <si>
    <t>30113</t>
  </si>
  <si>
    <t>532328231100001563474</t>
  </si>
  <si>
    <t>编外聘用人员支出</t>
  </si>
  <si>
    <t>30199</t>
  </si>
  <si>
    <t>其他工资福利支出</t>
  </si>
  <si>
    <t>532328210000000018305</t>
  </si>
  <si>
    <t>工会经费</t>
  </si>
  <si>
    <t>30228</t>
  </si>
  <si>
    <t>532328210000000018304</t>
  </si>
  <si>
    <t>车辆使用费</t>
  </si>
  <si>
    <t>30231</t>
  </si>
  <si>
    <t>公务用车运行维护费</t>
  </si>
  <si>
    <t>532328241100002122471</t>
  </si>
  <si>
    <t>工伤保险及残疾人保障金</t>
  </si>
  <si>
    <t>532328210000000018309</t>
  </si>
  <si>
    <t>一般公用经费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</si>
  <si>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</si>
  <si>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</si>
  <si>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</si>
  <si>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</si>
  <si>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</si>
  <si>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</si>
  <si>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</si>
  <si>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</si>
  <si>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30215</t>
  </si>
  <si>
    <t>会议费</t>
  </si>
  <si>
    <t>30216</t>
  </si>
  <si>
    <t>培训费</t>
  </si>
  <si>
    <t>532328221100000359511</t>
  </si>
  <si>
    <t>30217</t>
  </si>
  <si>
    <t>30213</t>
  </si>
  <si>
    <t>维修（护）费</t>
  </si>
  <si>
    <t>30211</t>
  </si>
  <si>
    <t>差旅费</t>
  </si>
  <si>
    <t>30299</t>
  </si>
  <si>
    <t>其他商品和服务支出</t>
  </si>
  <si>
    <t>30226</t>
  </si>
  <si>
    <t>劳务费</t>
  </si>
  <si>
    <t>30227</t>
  </si>
  <si>
    <t>委托业务费</t>
  </si>
  <si>
    <t>532328221100000359495</t>
  </si>
  <si>
    <t>行政公务交通补贴</t>
  </si>
  <si>
    <t>30239</t>
  </si>
  <si>
    <t>其他交通费用</t>
  </si>
  <si>
    <t>532328210000000018307</t>
  </si>
  <si>
    <t>公务交通专项经费</t>
  </si>
  <si>
    <t>532328210000000018308</t>
  </si>
  <si>
    <t>离退休公用经费</t>
  </si>
  <si>
    <t>行政单位离退休</t>
  </si>
  <si>
    <t>532328210000000018297</t>
  </si>
  <si>
    <t>对个人和家庭的补助</t>
  </si>
  <si>
    <t>30302</t>
  </si>
  <si>
    <t>退休费</t>
  </si>
  <si>
    <t>532328231100001179098</t>
  </si>
  <si>
    <t>机关事业单位工作人员职业年金记实资金</t>
  </si>
  <si>
    <t>机关事业单位职业年金缴费支出</t>
  </si>
  <si>
    <t>30109</t>
  </si>
  <si>
    <t>职业年金缴费</t>
  </si>
  <si>
    <t>532328231100001159618</t>
  </si>
  <si>
    <t>村社治保员、农科员、团委、妇联等人员补助</t>
  </si>
  <si>
    <t>30305</t>
  </si>
  <si>
    <t>生活补助</t>
  </si>
  <si>
    <t>532328231100001179240</t>
  </si>
  <si>
    <t>机关事业单位职工遗属生活补助资金</t>
  </si>
  <si>
    <t>死亡抚恤</t>
  </si>
  <si>
    <t>532328231100001179802</t>
  </si>
  <si>
    <t>村社干部保险缴费补助</t>
  </si>
  <si>
    <t>对村民委员会和村党支部的补助</t>
  </si>
  <si>
    <t>532328231100001179827</t>
  </si>
  <si>
    <t>社区干部岗位补贴资金</t>
  </si>
  <si>
    <t>532328231100001180186</t>
  </si>
  <si>
    <t>社区党建工作经费补助</t>
  </si>
  <si>
    <t>30202</t>
  </si>
  <si>
    <t>印刷费</t>
  </si>
  <si>
    <t>30214</t>
  </si>
  <si>
    <t>租赁费</t>
  </si>
  <si>
    <t>31002</t>
  </si>
  <si>
    <t>办公设备购置</t>
  </si>
  <si>
    <t>532328231100001180198</t>
  </si>
  <si>
    <t>社区工作经费补助</t>
  </si>
  <si>
    <t>532328231100001180213</t>
  </si>
  <si>
    <t>村委会工作经费</t>
  </si>
  <si>
    <t>532328231100001180217</t>
  </si>
  <si>
    <t>村民小组工作经费补助</t>
  </si>
  <si>
    <t>532328231100001180245</t>
  </si>
  <si>
    <t>社会化管理人员工资及保险</t>
  </si>
  <si>
    <t>532328231100001180272</t>
  </si>
  <si>
    <t>村监委主任补助</t>
  </si>
  <si>
    <t>532328231100001180666</t>
  </si>
  <si>
    <t>残疾人专职委员、联络员补助</t>
  </si>
  <si>
    <t>其他残疾人事业支出</t>
  </si>
  <si>
    <t>532328231100001180751</t>
  </si>
  <si>
    <t>社区服务站长补助</t>
  </si>
  <si>
    <t>532328231100001180758</t>
  </si>
  <si>
    <t>村组党组织书记、村长补助</t>
  </si>
  <si>
    <t>532328231100001180881</t>
  </si>
  <si>
    <t>两案人员生活补助</t>
  </si>
  <si>
    <t>其他民政管理事务支出</t>
  </si>
  <si>
    <t>532328231100001187393</t>
  </si>
  <si>
    <t>村委会干部生活补贴</t>
  </si>
  <si>
    <t>532328231100001188162</t>
  </si>
  <si>
    <t>社区干部绩效补贴资金</t>
  </si>
  <si>
    <t>532328231100001188164</t>
  </si>
  <si>
    <t>村委会干部绩效补贴资金</t>
  </si>
  <si>
    <t>532328231100001195616</t>
  </si>
  <si>
    <t>农村原大队一级部分离职半脱产干部补助</t>
  </si>
  <si>
    <t>其他农村生活救助</t>
  </si>
  <si>
    <t>532328231100001195631</t>
  </si>
  <si>
    <t>水利水电伤残民工生活补助资金</t>
  </si>
  <si>
    <t>伤残抚恤</t>
  </si>
  <si>
    <t>30304</t>
  </si>
  <si>
    <t>抚恤金</t>
  </si>
  <si>
    <t>532328231100002435934</t>
  </si>
  <si>
    <t>残疾人专职委员补助</t>
  </si>
  <si>
    <t>532328241100002138405</t>
  </si>
  <si>
    <t>农村宅基地建房协管员补助经费</t>
  </si>
  <si>
    <t>532328231100001180193</t>
  </si>
  <si>
    <t>村委会党建工作经费</t>
  </si>
  <si>
    <t>预算05-1表</t>
  </si>
  <si>
    <t>项目支出预算表（其他运转类、特定目标类项目）</t>
  </si>
  <si>
    <t>项目分类</t>
  </si>
  <si>
    <t>经济科目编码</t>
  </si>
  <si>
    <t>经济科目名称</t>
  </si>
  <si>
    <t>本年拨款</t>
  </si>
  <si>
    <t>其中：本次下达</t>
  </si>
  <si>
    <t>耕地流出问题整改工作经费</t>
  </si>
  <si>
    <t>313 事业发展类</t>
  </si>
  <si>
    <t>532328241100002282059</t>
  </si>
  <si>
    <t>2200106</t>
  </si>
  <si>
    <t>自然资源利用与保护</t>
  </si>
  <si>
    <t>金融协办员及农保工作经费</t>
  </si>
  <si>
    <t>532328241100002170030</t>
  </si>
  <si>
    <t>2010302</t>
  </si>
  <si>
    <t>一般行政管理事务</t>
  </si>
  <si>
    <t>31007</t>
  </si>
  <si>
    <t>信息网络及软件购置更新</t>
  </si>
  <si>
    <t>内部控制示范单位创建工作经费</t>
  </si>
  <si>
    <t>532328241100002114470</t>
  </si>
  <si>
    <t>扑火队员工作经费</t>
  </si>
  <si>
    <t>311 专项业务类</t>
  </si>
  <si>
    <t>532328231100001180705</t>
  </si>
  <si>
    <t>2240602</t>
  </si>
  <si>
    <t>森林草原防灾减灾</t>
  </si>
  <si>
    <t>水电移民各项工作经费</t>
  </si>
  <si>
    <t>532328231100001209217</t>
  </si>
  <si>
    <t>县医院建设项目征地工作经费</t>
  </si>
  <si>
    <t>532328231100001219897</t>
  </si>
  <si>
    <t>乡镇党校培训经费</t>
  </si>
  <si>
    <t>532328241100002127260</t>
  </si>
  <si>
    <t>2013299</t>
  </si>
  <si>
    <t>其他组织事务支出</t>
  </si>
  <si>
    <t>乡镇农村公益性公墓维护、管理资金</t>
  </si>
  <si>
    <t>312 民生类</t>
  </si>
  <si>
    <t>532328231100001131384</t>
  </si>
  <si>
    <t>2081004</t>
  </si>
  <si>
    <t>殡葬</t>
  </si>
  <si>
    <t>元马镇武装工作经费</t>
  </si>
  <si>
    <t>532328231100001712012</t>
  </si>
  <si>
    <t>2030607</t>
  </si>
  <si>
    <t>民兵</t>
  </si>
  <si>
    <t>镇人大代表活动经费</t>
  </si>
  <si>
    <t>532328231100001181099</t>
  </si>
  <si>
    <t>2010104</t>
  </si>
  <si>
    <t>人大会议</t>
  </si>
  <si>
    <t>2010108</t>
  </si>
  <si>
    <t>代表工作</t>
  </si>
  <si>
    <t>预算05-2表</t>
  </si>
  <si>
    <t>项目支出绩效目标表（本次下达）</t>
  </si>
  <si>
    <t>单位名称（项目名称）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</si>
  <si>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</si>
  <si>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</si>
  <si>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</si>
  <si>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</si>
  <si>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</si>
  <si>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</si>
  <si>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</si>
  <si>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</si>
  <si>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</si>
  <si>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元马镇武装工作经费</t>
  </si>
  <si>
    <t>完成2024年度县下达的各项武装工作。</t>
  </si>
  <si>
    <t>产出指标</t>
  </si>
  <si>
    <t>数量指标</t>
  </si>
  <si>
    <t>武装工作开展村社</t>
  </si>
  <si>
    <t>=</t>
  </si>
  <si>
    <t>16</t>
  </si>
  <si>
    <t>个</t>
  </si>
  <si>
    <t>定性指标</t>
  </si>
  <si>
    <t>武装工作开展村社为16个</t>
  </si>
  <si>
    <t>时效指标</t>
  </si>
  <si>
    <t>完成及时性</t>
  </si>
  <si>
    <t>100</t>
  </si>
  <si>
    <t>%</t>
  </si>
  <si>
    <t>在规定时限内完成年度征兵任务</t>
  </si>
  <si>
    <t>效益指标</t>
  </si>
  <si>
    <t>社会效益指标</t>
  </si>
  <si>
    <t>完成2023年度县下达的各项武装工作</t>
  </si>
  <si>
    <t>满意度指标</t>
  </si>
  <si>
    <t>服务对象满意度指标</t>
  </si>
  <si>
    <t>人民群众安全感满意度</t>
  </si>
  <si>
    <t>&gt;=</t>
  </si>
  <si>
    <t>90</t>
  </si>
  <si>
    <t>人民群众安全感满意度达90%</t>
  </si>
  <si>
    <t xml:space="preserve">  乡镇农村公益性公墓维护、管理资金</t>
  </si>
  <si>
    <t>做好农村公益性公墓管理，让更多群众支持理解殡葬改革工作。</t>
  </si>
  <si>
    <t>补助公墓管护数</t>
  </si>
  <si>
    <t>座</t>
  </si>
  <si>
    <t>补助公墓管护数超过100塚</t>
  </si>
  <si>
    <t>质量指标</t>
  </si>
  <si>
    <t>补助资金支付率</t>
  </si>
  <si>
    <t>80</t>
  </si>
  <si>
    <t>补助资金支付率达到80%</t>
  </si>
  <si>
    <t>补助资金及时支出率</t>
  </si>
  <si>
    <t>补助资金在规定时限内支出</t>
  </si>
  <si>
    <t>经济效益指标</t>
  </si>
  <si>
    <t>降低群众办理丧事支出</t>
  </si>
  <si>
    <t>3000</t>
  </si>
  <si>
    <t>元</t>
  </si>
  <si>
    <t>通过殡葬改革，葬入公益性公墓，降低群众丧葬支出。</t>
  </si>
  <si>
    <t>满足社会公众对殡葬服务的需求率</t>
  </si>
  <si>
    <t>反映满足社会工作对殡葬服务的需求</t>
  </si>
  <si>
    <t>生态效益指标</t>
  </si>
  <si>
    <t>节约土地率</t>
  </si>
  <si>
    <t>通过实施土葬，减少安葬土地面积，有效节约土地。</t>
  </si>
  <si>
    <t>受益群众满意度</t>
  </si>
  <si>
    <t>受益群众满意度达80%</t>
  </si>
  <si>
    <t xml:space="preserve">  水电移民各项工作经费</t>
  </si>
  <si>
    <t>做好乌东德水电移民安置工作，服务好移民群众，让移民群众“搬得出、稳得住、逐步能致富”。</t>
  </si>
  <si>
    <t>服务移民群众人口数</t>
  </si>
  <si>
    <t>6747</t>
  </si>
  <si>
    <t>人</t>
  </si>
  <si>
    <t>服务好水电移民迁入我镇4563名移民群众</t>
  </si>
  <si>
    <t>服务移民率</t>
  </si>
  <si>
    <t>服务好迁入我镇所有移民群众</t>
  </si>
  <si>
    <t>及时办理移民群众诉求</t>
  </si>
  <si>
    <t>及时协调解决移民群众反映生产生活中的问题</t>
  </si>
  <si>
    <t>移民群众增收</t>
  </si>
  <si>
    <t>10</t>
  </si>
  <si>
    <t>促进移民群众增收，收入提高10%。</t>
  </si>
  <si>
    <t>保障安置点移民正常生活生产秩序</t>
  </si>
  <si>
    <t>定量指标</t>
  </si>
  <si>
    <t>安置点移民生产生活正常，未发生影响移民群众正常生产生活的情况。</t>
  </si>
  <si>
    <t>移民群众满意度</t>
  </si>
  <si>
    <t>85</t>
  </si>
  <si>
    <t>移民群众满意度达85%</t>
  </si>
  <si>
    <t xml:space="preserve">  扑火队员工作经费</t>
  </si>
  <si>
    <t>每年12月至次年6月为我县防火期，在防火期内，积极开展森林防火宣传，提高群众知晓率。加强对专业扑火队员技能培训，购置防灭火设备，提升森林防火能力，最大限度减少森林火灾的发生，确保森林资源安全。确保野外违规用火得到控制，森林火灾明显下降，人民群众生命财产和森林资源得到有效保护。</t>
  </si>
  <si>
    <t>年度全镇森林草原火灾次数</t>
  </si>
  <si>
    <t>&lt;=</t>
  </si>
  <si>
    <t>次</t>
  </si>
  <si>
    <t>年度森林草原火灾当日扑灭率</t>
  </si>
  <si>
    <t>98</t>
  </si>
  <si>
    <t>年度森林火灾案件查处率</t>
  </si>
  <si>
    <t>年度森林火灾案件查处率大于80%</t>
  </si>
  <si>
    <t>防火技能培训次数</t>
  </si>
  <si>
    <t>防火技能培训次数大于1次</t>
  </si>
  <si>
    <t>专业队员工资保障率</t>
  </si>
  <si>
    <t>专业队员工资保障率大于90%</t>
  </si>
  <si>
    <t>森林防火户外宣传次数</t>
  </si>
  <si>
    <t>森林防火户外宣传次数大于1次</t>
  </si>
  <si>
    <t>森林火灾受害率</t>
  </si>
  <si>
    <t>0.1</t>
  </si>
  <si>
    <t>森林火灾受害率低于0.1%</t>
  </si>
  <si>
    <t>防火技能培训出勤率</t>
  </si>
  <si>
    <t>防火技能培训正常开展</t>
  </si>
  <si>
    <t>森林防火群众知晓率</t>
  </si>
  <si>
    <t>森林防火群众知晓率达90%</t>
  </si>
  <si>
    <t>项目实施期限</t>
  </si>
  <si>
    <t>当年12月至次年6月</t>
  </si>
  <si>
    <t>年-月-日</t>
  </si>
  <si>
    <t>群众森林防火意识提高率</t>
  </si>
  <si>
    <t>20</t>
  </si>
  <si>
    <t>群众森林防火意识提高率提高20%</t>
  </si>
  <si>
    <t>森林草原防灭火应急处置能力提升</t>
  </si>
  <si>
    <t>森林草原防灭火应急处置能力提升20%</t>
  </si>
  <si>
    <t>森林火灾危害下降</t>
  </si>
  <si>
    <t>森林火灾危害下降10%</t>
  </si>
  <si>
    <t>公众满意度</t>
  </si>
  <si>
    <t>公众满意度达85%</t>
  </si>
  <si>
    <t xml:space="preserve">  县医院建设项目征地工作经费</t>
  </si>
  <si>
    <t>做好县医院建设项目协调及要素保障工作，保障项目顺利实施。</t>
  </si>
  <si>
    <t>完成征地面积</t>
  </si>
  <si>
    <t>亩</t>
  </si>
  <si>
    <t>完成县医院建设用地征用100亩</t>
  </si>
  <si>
    <t>征地资金兑付率</t>
  </si>
  <si>
    <t>完成所有被征地农户征地资金兑付</t>
  </si>
  <si>
    <t>征地工作按时完成率</t>
  </si>
  <si>
    <t>在规定时限内完成征地工作，保障项目顺利实施。</t>
  </si>
  <si>
    <t>县医院建设受益人数</t>
  </si>
  <si>
    <t>万人</t>
  </si>
  <si>
    <t>通过项目实施，改善全县20余万人民群众就医条件。</t>
  </si>
  <si>
    <t>受益群众满意度达85%</t>
  </si>
  <si>
    <t>被征地农户满意度</t>
  </si>
  <si>
    <t>被征地农户满意度达85%</t>
  </si>
  <si>
    <t xml:space="preserve">  内部控制示范单位创建工作经费</t>
  </si>
  <si>
    <t>严格按照《规范》《指引》及《方案》各项要求及时开展创建工作和评价验收工作，确保我单位内部控制建设工作在2023年10月前各项建设和评价验收目标于当年三季度全面完成。</t>
  </si>
  <si>
    <t>内部控制建设完成率</t>
  </si>
  <si>
    <t>反映单位内部控制建设完成情况</t>
  </si>
  <si>
    <t>完成时限</t>
  </si>
  <si>
    <t>2023年10月15日前</t>
  </si>
  <si>
    <t>反映内部控制建设工作完成时限要求</t>
  </si>
  <si>
    <t>成本指标</t>
  </si>
  <si>
    <t>经济成本指标</t>
  </si>
  <si>
    <t>万元</t>
  </si>
  <si>
    <t>反映补助标准</t>
  </si>
  <si>
    <t>提高资金效益</t>
  </si>
  <si>
    <t>反映通过内部控制建设，提到单位资金使用效率情况。</t>
  </si>
  <si>
    <t>可持续影响指标</t>
  </si>
  <si>
    <t>有效保证资金安全</t>
  </si>
  <si>
    <t>有效保证</t>
  </si>
  <si>
    <t>是/否</t>
  </si>
  <si>
    <t>反映内部控制建设，对保证单位资金安全情况。</t>
  </si>
  <si>
    <t>单位内部人员满意度</t>
  </si>
  <si>
    <t>反映单位内部人员满意度情况</t>
  </si>
  <si>
    <t xml:space="preserve">  金融协办员及农保工作经费</t>
  </si>
  <si>
    <t>保障金融员工作经费，做好金融政策知识宣传，维护辖区稳定；开展好“三农”保险收缴工作，切实维护农户切身利益。</t>
  </si>
  <si>
    <t>金融协办员人数</t>
  </si>
  <si>
    <t>反应现有金融协办员人数</t>
  </si>
  <si>
    <t>“三农”保险收缴面积</t>
  </si>
  <si>
    <t>26000</t>
  </si>
  <si>
    <t>反映三农保险面积</t>
  </si>
  <si>
    <t>开展金融知识宣传</t>
  </si>
  <si>
    <t>32</t>
  </si>
  <si>
    <t>反映全年开展金融知识次数</t>
  </si>
  <si>
    <t>购入设备验收合格率</t>
  </si>
  <si>
    <t>反映购入设备验收情况</t>
  </si>
  <si>
    <t>开展金融知识宣传时间</t>
  </si>
  <si>
    <t>6月1次、12月1次</t>
  </si>
  <si>
    <t>反映年度金融知识宣传时间安排</t>
  </si>
  <si>
    <t>按时完成“三农”保险收缴</t>
  </si>
  <si>
    <t>每年7月前</t>
  </si>
  <si>
    <t>反映“三农”保险收缴时限要求</t>
  </si>
  <si>
    <t>降低农户受灾损失</t>
  </si>
  <si>
    <t>降低</t>
  </si>
  <si>
    <t>反映通过“三农”保险缴纳，降低农户受灾后损失。</t>
  </si>
  <si>
    <t>防范金融风险，维护社会稳定</t>
  </si>
  <si>
    <t>防范</t>
  </si>
  <si>
    <t>反映通过金融知识宣传，降低群众金融分析，维护社会稳定。</t>
  </si>
  <si>
    <t>群众满意度</t>
  </si>
  <si>
    <t>反映群众对工作开展满意度</t>
  </si>
  <si>
    <t xml:space="preserve">  乡镇党校培训经费</t>
  </si>
  <si>
    <t>做好乡镇党建经费保障，充分发挥乡镇党校作用。</t>
  </si>
  <si>
    <t>培训次数</t>
  </si>
  <si>
    <t>4</t>
  </si>
  <si>
    <t>反映年度计划培训次数</t>
  </si>
  <si>
    <t>培训人数</t>
  </si>
  <si>
    <t>400</t>
  </si>
  <si>
    <t>人次</t>
  </si>
  <si>
    <t>反映年度培训人数</t>
  </si>
  <si>
    <t>参训率</t>
  </si>
  <si>
    <t>反映参训人员参训率</t>
  </si>
  <si>
    <t>培训组织及时率</t>
  </si>
  <si>
    <t>反映及时组织培训情况</t>
  </si>
  <si>
    <t>元/人</t>
  </si>
  <si>
    <t>反映培训人均标准</t>
  </si>
  <si>
    <t>提高党员综合素质能力</t>
  </si>
  <si>
    <t>反映党员综合能力素质提高情况</t>
  </si>
  <si>
    <t>参训党员满意度</t>
  </si>
  <si>
    <t>反映参训党员满意度情况</t>
  </si>
  <si>
    <t xml:space="preserve">  镇人大代表活动经费</t>
  </si>
  <si>
    <t>加强和规范县人大代表活动经费的管理和使用，支持和保障代表在闭会期间依法执行代表职务。</t>
  </si>
  <si>
    <t>集中视察活动次数</t>
  </si>
  <si>
    <t>全年集中组织人大代表视察活动次数不少于2次。</t>
  </si>
  <si>
    <t>履职学习培训次数</t>
  </si>
  <si>
    <t>全年组织人大代表学习培训不少于1次。</t>
  </si>
  <si>
    <t>参加培训人数</t>
  </si>
  <si>
    <t>反映参加培训人数</t>
  </si>
  <si>
    <t>参加会议人数</t>
  </si>
  <si>
    <t>150</t>
  </si>
  <si>
    <t>反映参加人大会议人数</t>
  </si>
  <si>
    <t>镇人大代表履职能力提升</t>
  </si>
  <si>
    <t>镇人大代表履职能力提升20%</t>
  </si>
  <si>
    <t>及时组织活动、学习培训率</t>
  </si>
  <si>
    <t>按规定及时组织人大代表活动、学习培训。</t>
  </si>
  <si>
    <t>提高社会事务发展提出议案、建议数</t>
  </si>
  <si>
    <t>反映镇人大代表为全镇社会事业发展提出议案、建议数</t>
  </si>
  <si>
    <t>镇人大代表满意度</t>
  </si>
  <si>
    <t>95</t>
  </si>
  <si>
    <t>反映人大代表满意度</t>
  </si>
  <si>
    <t xml:space="preserve">  耕地流出问题整改工作经费</t>
  </si>
  <si>
    <t>完成2021—2022年度耕地流出问题图斑整改任务，守护耕地红线。</t>
  </si>
  <si>
    <t>整改图斑数</t>
  </si>
  <si>
    <t>684</t>
  </si>
  <si>
    <t>反映整改图斑数量</t>
  </si>
  <si>
    <t>整改通过率</t>
  </si>
  <si>
    <t>反映整改图斑通过省级验收</t>
  </si>
  <si>
    <t>整改时限</t>
  </si>
  <si>
    <t>2023年10月前</t>
  </si>
  <si>
    <t>反映图斑在规定时限内完成整改</t>
  </si>
  <si>
    <t>耕地流出图斑下降</t>
  </si>
  <si>
    <t>反映耕地图斑流程下降情况</t>
  </si>
  <si>
    <t>群众对耕地保护工作满意度</t>
  </si>
  <si>
    <t>预算05-3表</t>
  </si>
  <si>
    <t>项目支出绩效目标表（另文下达）</t>
  </si>
  <si>
    <t>说明：本表无数据，故公开空表。</t>
  </si>
  <si>
    <t>预算06表</t>
  </si>
  <si>
    <t>政府性基金预算支出预算表</t>
  </si>
  <si>
    <t>单位名称</t>
  </si>
  <si>
    <t>本年政府性基金预算支出</t>
  </si>
  <si>
    <t>预算07表</t>
  </si>
  <si>
    <t>部门政府采购预算表</t>
  </si>
  <si>
    <t>预算项目</t>
  </si>
  <si>
    <t>采购项目</t>
  </si>
  <si>
    <t>采购品目</t>
  </si>
  <si>
    <t>计量单位</t>
  </si>
  <si>
    <t>数量</t>
  </si>
  <si>
    <t>面向中小企业预留资金</t>
  </si>
  <si>
    <t>政府采购品目</t>
  </si>
  <si>
    <t>支出功能科目</t>
  </si>
  <si>
    <t>采购数量</t>
  </si>
  <si>
    <t>政府性基金</t>
  </si>
  <si>
    <t>国有资本经营收益</t>
  </si>
  <si>
    <t>财政专户管理的收入</t>
  </si>
  <si>
    <t>操作系统</t>
  </si>
  <si>
    <t>基础软件</t>
  </si>
  <si>
    <t>套</t>
  </si>
  <si>
    <t>国产办公电脑购置</t>
  </si>
  <si>
    <t>台式计算机</t>
  </si>
  <si>
    <t>台</t>
  </si>
  <si>
    <t>杀毒软件</t>
  </si>
  <si>
    <t>数科OFD文档处理软件</t>
  </si>
  <si>
    <t>WPS办公软件</t>
  </si>
  <si>
    <t>张二村社区电脑购置</t>
  </si>
  <si>
    <t>东城社区电脑购置</t>
  </si>
  <si>
    <t>翠峰社区空调购置</t>
  </si>
  <si>
    <t>空调机</t>
  </si>
  <si>
    <t>马街社区办公用纸购置</t>
  </si>
  <si>
    <t>复印纸</t>
  </si>
  <si>
    <t>件</t>
  </si>
  <si>
    <t>30</t>
  </si>
  <si>
    <t>大沟社区打印机购置</t>
  </si>
  <si>
    <t>A4黑白打印机</t>
  </si>
  <si>
    <t>双龙社区打印机购置</t>
  </si>
  <si>
    <t>A4彩色打印机</t>
  </si>
  <si>
    <t>办公用复印纸</t>
  </si>
  <si>
    <t>200</t>
  </si>
  <si>
    <t>国产A4彩色打印机</t>
  </si>
  <si>
    <t>国产办公电脑</t>
  </si>
  <si>
    <t>国产A4黑白打印机</t>
  </si>
  <si>
    <t>办公电脑购置</t>
  </si>
  <si>
    <t>国产彩色A4打印机</t>
  </si>
  <si>
    <t>禾阳村委会打印机购置</t>
  </si>
  <si>
    <t>乐甫村委会多功能一体机购置</t>
  </si>
  <si>
    <t>多功能一体机</t>
  </si>
  <si>
    <t>国产电脑购置</t>
  </si>
  <si>
    <t>公务用车维修</t>
  </si>
  <si>
    <t>车辆维修和保养服务</t>
  </si>
  <si>
    <t>项</t>
  </si>
  <si>
    <t>公务用车加油</t>
  </si>
  <si>
    <t>车辆加油、添加燃料服务</t>
  </si>
  <si>
    <t>公务用车保险</t>
  </si>
  <si>
    <t>机动车保险服务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</si>
  <si>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</si>
  <si>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</si>
  <si>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</si>
  <si>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</si>
  <si>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</si>
  <si>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</si>
  <si>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</si>
  <si>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</si>
  <si>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政府性
基金</t>
  </si>
  <si>
    <t>预算09-1表</t>
  </si>
  <si>
    <t>对下转移支付预算表</t>
  </si>
  <si>
    <t>单位名称（项目）</t>
  </si>
  <si>
    <t>元谋县</t>
  </si>
  <si>
    <t>预算09-2表</t>
  </si>
  <si>
    <t>对下转移支付绩效目标表</t>
  </si>
  <si>
    <t>单位名称、项目名称</t>
  </si>
  <si>
    <r>
      <rPr>
        <sz val="10"/>
        <color indexed="8"/>
        <rFont val="宋体"/>
        <charset val="134"/>
      </rPr>
      <t>预算10</t>
    </r>
    <r>
      <rPr>
        <sz val="10"/>
        <color indexed="8"/>
        <rFont val="宋体"/>
        <charset val="134"/>
      </rPr>
      <t>表</t>
    </r>
  </si>
  <si>
    <t>新增资产配置表</t>
  </si>
  <si>
    <t>资产类别</t>
  </si>
  <si>
    <t>资产分类代码.名称</t>
  </si>
  <si>
    <t>资产名称</t>
  </si>
  <si>
    <t>财政部门批复数（万元）</t>
  </si>
  <si>
    <t>单价</t>
  </si>
  <si>
    <t>金额</t>
  </si>
  <si>
    <t>元谋县元马镇人民政府</t>
  </si>
  <si>
    <t>A02 设备</t>
  </si>
  <si>
    <t>A02010105 台式计算机</t>
  </si>
  <si>
    <t>A02061804 空调机</t>
  </si>
  <si>
    <t>A02020400 多功能一体机</t>
  </si>
  <si>
    <t>A02021003 A4黑白打印机</t>
  </si>
  <si>
    <t>A02021004 A4彩色打印机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</si>
  <si>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</si>
  <si>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</si>
  <si>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</si>
  <si>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</si>
  <si>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</si>
  <si>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</si>
  <si>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2024年</t>
  </si>
  <si>
    <t>2025年</t>
  </si>
  <si>
    <t>2026年</t>
  </si>
  <si>
    <t>本级</t>
  </si>
  <si>
    <r>
      <rPr>
        <sz val="10"/>
        <rFont val="宋体"/>
        <charset val="0"/>
      </rPr>
      <t>说明：</t>
    </r>
    <r>
      <rPr>
        <sz val="10"/>
        <rFont val="Arial"/>
        <charset val="0"/>
      </rPr>
      <t>2025</t>
    </r>
    <r>
      <rPr>
        <sz val="10"/>
        <rFont val="宋体"/>
        <charset val="0"/>
      </rPr>
      <t>年、</t>
    </r>
    <r>
      <rPr>
        <sz val="10"/>
        <rFont val="Arial"/>
        <charset val="0"/>
      </rPr>
      <t>2026</t>
    </r>
    <r>
      <rPr>
        <sz val="10"/>
        <rFont val="宋体"/>
        <charset val="0"/>
      </rPr>
      <t>年财政没有安排对应的项目支出。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</si>
</sst>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58">
    <font>
      <sz val="9"/>
      <name val="微软雅黑"/>
      <charset val="1"/>
    </font>
    <font>
      <sz val="10"/>
      <name val="Arial"/>
      <charset val="0"/>
    </font>
    <font>
      <sz val="10"/>
      <name val="宋体"/>
      <charset val="134"/>
    </font>
    <font>
      <sz val="10"/>
      <color indexed="8"/>
      <name val="宋体"/>
      <charset val="134"/>
    </font>
    <font>
      <b/>
      <sz val="23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9"/>
      <color rgb="FF000000"/>
      <name val="宋体"/>
      <charset val="1"/>
    </font>
    <font>
      <sz val="9"/>
      <color indexed="8"/>
      <name val="宋体"/>
      <charset val="134"/>
    </font>
    <font>
      <sz val="10"/>
      <name val="宋体"/>
      <charset val="0"/>
    </font>
    <font>
      <sz val="10"/>
      <color rgb="FF000000"/>
      <name val="宋体"/>
      <charset val="134"/>
    </font>
    <font>
      <b/>
      <sz val="23"/>
      <color rgb="FF000000"/>
      <name val="宋体"/>
      <charset val="134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sz val="24"/>
      <name val="宋体"/>
      <charset val="1"/>
    </font>
    <font>
      <sz val="11"/>
      <name val="宋体"/>
      <charset val="1"/>
    </font>
    <font>
      <sz val="10"/>
      <name val="宋体"/>
      <charset val="1"/>
    </font>
    <font>
      <sz val="9"/>
      <name val="Microsoft Sans Serif"/>
      <charset val="1"/>
    </font>
    <font>
      <sz val="9"/>
      <name val="宋体"/>
      <charset val="1"/>
    </font>
    <font>
      <b/>
      <sz val="22"/>
      <color rgb="FF000000"/>
      <name val="宋体"/>
      <charset val="1"/>
    </font>
    <font>
      <b/>
      <sz val="24"/>
      <color rgb="FF000000"/>
      <name val="宋体"/>
      <charset val="1"/>
    </font>
    <font>
      <sz val="10"/>
      <color rgb="FF000000"/>
      <name val="宋体"/>
      <charset val="1"/>
    </font>
    <font>
      <sz val="11"/>
      <color rgb="FF000000"/>
      <name val="宋体"/>
      <charset val="1"/>
    </font>
    <font>
      <b/>
      <sz val="23"/>
      <color rgb="FF000000"/>
      <name val="宋体"/>
      <charset val="1"/>
    </font>
    <font>
      <sz val="10"/>
      <name val="Arial"/>
      <charset val="1"/>
    </font>
    <font>
      <sz val="24"/>
      <name val="Arial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9"/>
      <color rgb="FFFF0000"/>
      <name val="Microsoft Sans Serif"/>
      <charset val="1"/>
    </font>
    <font>
      <sz val="12"/>
      <name val="宋体"/>
      <charset val="1"/>
    </font>
    <font>
      <b/>
      <sz val="20"/>
      <name val="宋体"/>
      <charset val="1"/>
    </font>
    <font>
      <sz val="18"/>
      <name val="华文中宋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b/>
      <sz val="9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3" borderId="21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4" borderId="24" applyNumberFormat="0" applyAlignment="0" applyProtection="0">
      <alignment vertical="center"/>
    </xf>
    <xf numFmtId="0" fontId="47" fillId="5" borderId="25" applyNumberFormat="0" applyAlignment="0" applyProtection="0">
      <alignment vertical="center"/>
    </xf>
    <xf numFmtId="0" fontId="48" fillId="5" borderId="24" applyNumberFormat="0" applyAlignment="0" applyProtection="0">
      <alignment vertical="center"/>
    </xf>
    <xf numFmtId="0" fontId="49" fillId="6" borderId="26" applyNumberFormat="0" applyAlignment="0" applyProtection="0">
      <alignment vertical="center"/>
    </xf>
    <xf numFmtId="0" fontId="50" fillId="0" borderId="27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3" fillId="8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30" borderId="0" applyNumberFormat="0" applyBorder="0" applyAlignment="0" applyProtection="0">
      <alignment vertical="center"/>
    </xf>
    <xf numFmtId="0" fontId="56" fillId="31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5" fillId="33" borderId="0" applyNumberFormat="0" applyBorder="0" applyAlignment="0" applyProtection="0">
      <alignment vertical="center"/>
    </xf>
    <xf numFmtId="0" fontId="57" fillId="0" borderId="0">
      <alignment vertical="center"/>
    </xf>
    <xf numFmtId="0" fontId="0" fillId="0" borderId="0">
      <alignment vertical="top"/>
      <protection locked="0"/>
    </xf>
    <xf numFmtId="0" fontId="2" fillId="0" borderId="0"/>
  </cellStyleXfs>
  <cellXfs count="304">
    <xf numFmtId="0" fontId="0" fillId="0" borderId="0" xfId="5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/>
    <xf numFmtId="0" fontId="2" fillId="0" borderId="0" xfId="50" applyFont="1" applyFill="1" applyBorder="1" applyAlignment="1" applyProtection="1"/>
    <xf numFmtId="0" fontId="2" fillId="0" borderId="0" xfId="51" applyFill="1" applyBorder="1" applyAlignment="1">
      <alignment vertical="center"/>
    </xf>
    <xf numFmtId="0" fontId="3" fillId="0" borderId="0" xfId="51" applyNumberFormat="1" applyFont="1" applyFill="1" applyBorder="1" applyAlignment="1" applyProtection="1">
      <alignment horizontal="right" vertical="center"/>
    </xf>
    <xf numFmtId="0" fontId="4" fillId="0" borderId="0" xfId="51" applyNumberFormat="1" applyFont="1" applyFill="1" applyBorder="1" applyAlignment="1" applyProtection="1">
      <alignment horizontal="center" vertical="center"/>
    </xf>
    <xf numFmtId="0" fontId="5" fillId="0" borderId="0" xfId="51" applyNumberFormat="1" applyFont="1" applyFill="1" applyBorder="1" applyAlignment="1" applyProtection="1">
      <alignment horizontal="left" vertical="center"/>
    </xf>
    <xf numFmtId="0" fontId="2" fillId="0" borderId="0" xfId="51" applyFill="1" applyBorder="1" applyAlignment="1">
      <alignment horizontal="right" vertical="center"/>
    </xf>
    <xf numFmtId="0" fontId="6" fillId="0" borderId="1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center" vertical="center" wrapText="1"/>
    </xf>
    <xf numFmtId="0" fontId="6" fillId="0" borderId="4" xfId="49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5" xfId="49" applyFont="1" applyFill="1" applyBorder="1" applyAlignment="1">
      <alignment horizontal="center" vertical="center" wrapText="1"/>
    </xf>
    <xf numFmtId="0" fontId="8" fillId="2" borderId="6" xfId="50" applyFont="1" applyFill="1" applyBorder="1" applyAlignment="1" applyProtection="1">
      <alignment horizontal="left" vertical="center" wrapText="1"/>
    </xf>
    <xf numFmtId="0" fontId="6" fillId="0" borderId="5" xfId="49" applyFont="1" applyFill="1" applyBorder="1" applyAlignment="1">
      <alignment vertical="center" wrapText="1"/>
    </xf>
    <xf numFmtId="176" fontId="9" fillId="0" borderId="5" xfId="49" applyNumberFormat="1" applyFont="1" applyFill="1" applyBorder="1" applyAlignment="1">
      <alignment horizontal="right" vertical="center" wrapText="1"/>
    </xf>
    <xf numFmtId="0" fontId="8" fillId="2" borderId="6" xfId="50" applyFont="1" applyFill="1" applyBorder="1" applyAlignment="1" applyProtection="1">
      <alignment horizontal="left" vertical="center" wrapText="1"/>
      <protection locked="0"/>
    </xf>
    <xf numFmtId="0" fontId="8" fillId="2" borderId="6" xfId="50" applyFont="1" applyFill="1" applyBorder="1" applyAlignment="1" applyProtection="1">
      <alignment horizontal="center" vertical="center" wrapText="1"/>
      <protection locked="0"/>
    </xf>
    <xf numFmtId="0" fontId="6" fillId="0" borderId="7" xfId="49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49" fontId="11" fillId="0" borderId="0" xfId="50" applyNumberFormat="1" applyFont="1" applyFill="1" applyBorder="1" applyAlignment="1" applyProtection="1"/>
    <xf numFmtId="0" fontId="11" fillId="0" borderId="0" xfId="50" applyFont="1" applyFill="1" applyBorder="1" applyAlignment="1" applyProtection="1"/>
    <xf numFmtId="0" fontId="12" fillId="0" borderId="0" xfId="50" applyFont="1" applyFill="1" applyBorder="1" applyAlignment="1" applyProtection="1">
      <alignment horizontal="center" vertical="center"/>
    </xf>
    <xf numFmtId="0" fontId="13" fillId="0" borderId="8" xfId="50" applyFont="1" applyFill="1" applyBorder="1" applyAlignment="1" applyProtection="1">
      <alignment horizontal="center" vertical="center" wrapText="1"/>
      <protection locked="0"/>
    </xf>
    <xf numFmtId="0" fontId="13" fillId="0" borderId="8" xfId="50" applyFont="1" applyFill="1" applyBorder="1" applyAlignment="1" applyProtection="1">
      <alignment horizontal="center" vertical="center" wrapText="1"/>
    </xf>
    <xf numFmtId="0" fontId="13" fillId="0" borderId="8" xfId="50" applyFont="1" applyFill="1" applyBorder="1" applyAlignment="1" applyProtection="1">
      <alignment horizontal="center" vertical="center"/>
    </xf>
    <xf numFmtId="0" fontId="13" fillId="0" borderId="9" xfId="50" applyFont="1" applyFill="1" applyBorder="1" applyAlignment="1" applyProtection="1">
      <alignment horizontal="center" vertical="center" wrapText="1"/>
      <protection locked="0"/>
    </xf>
    <xf numFmtId="0" fontId="13" fillId="0" borderId="9" xfId="50" applyFont="1" applyFill="1" applyBorder="1" applyAlignment="1" applyProtection="1">
      <alignment horizontal="center" vertical="center" wrapText="1"/>
    </xf>
    <xf numFmtId="0" fontId="13" fillId="0" borderId="9" xfId="50" applyFont="1" applyFill="1" applyBorder="1" applyAlignment="1" applyProtection="1">
      <alignment horizontal="center" vertical="center"/>
    </xf>
    <xf numFmtId="0" fontId="13" fillId="0" borderId="10" xfId="50" applyFont="1" applyFill="1" applyBorder="1" applyAlignment="1" applyProtection="1">
      <alignment horizontal="center" vertical="center" wrapText="1"/>
      <protection locked="0"/>
    </xf>
    <xf numFmtId="0" fontId="13" fillId="0" borderId="10" xfId="50" applyFont="1" applyFill="1" applyBorder="1" applyAlignment="1" applyProtection="1">
      <alignment horizontal="center" vertical="center" wrapText="1"/>
    </xf>
    <xf numFmtId="0" fontId="13" fillId="0" borderId="10" xfId="50" applyFont="1" applyFill="1" applyBorder="1" applyAlignment="1" applyProtection="1">
      <alignment horizontal="center" vertical="center"/>
    </xf>
    <xf numFmtId="0" fontId="11" fillId="0" borderId="6" xfId="50" applyFont="1" applyFill="1" applyBorder="1" applyAlignment="1" applyProtection="1">
      <alignment horizontal="center" vertical="center"/>
    </xf>
    <xf numFmtId="0" fontId="14" fillId="0" borderId="6" xfId="50" applyFont="1" applyFill="1" applyBorder="1" applyAlignment="1" applyProtection="1">
      <alignment horizontal="left" vertical="center" wrapText="1"/>
    </xf>
    <xf numFmtId="0" fontId="15" fillId="0" borderId="6" xfId="50" applyFont="1" applyFill="1" applyBorder="1" applyAlignment="1" applyProtection="1">
      <alignment horizontal="left" vertical="center" wrapText="1"/>
      <protection locked="0"/>
    </xf>
    <xf numFmtId="0" fontId="15" fillId="0" borderId="6" xfId="50" applyFont="1" applyFill="1" applyBorder="1" applyAlignment="1" applyProtection="1">
      <alignment horizontal="right" vertical="center" wrapText="1"/>
    </xf>
    <xf numFmtId="0" fontId="15" fillId="0" borderId="6" xfId="50" applyFont="1" applyFill="1" applyBorder="1" applyAlignment="1" applyProtection="1">
      <alignment horizontal="right" vertical="center" wrapText="1"/>
      <protection locked="0"/>
    </xf>
    <xf numFmtId="0" fontId="2" fillId="0" borderId="11" xfId="50" applyFont="1" applyFill="1" applyBorder="1" applyAlignment="1" applyProtection="1">
      <alignment horizontal="center" vertical="center" wrapText="1"/>
      <protection locked="0"/>
    </xf>
    <xf numFmtId="0" fontId="15" fillId="0" borderId="12" xfId="50" applyFont="1" applyFill="1" applyBorder="1" applyAlignment="1" applyProtection="1">
      <alignment horizontal="left" vertical="center"/>
    </xf>
    <xf numFmtId="0" fontId="15" fillId="0" borderId="13" xfId="50" applyFont="1" applyFill="1" applyBorder="1" applyAlignment="1" applyProtection="1">
      <alignment horizontal="left" vertical="center"/>
    </xf>
    <xf numFmtId="0" fontId="11" fillId="0" borderId="0" xfId="50" applyFont="1" applyFill="1" applyBorder="1" applyAlignment="1" applyProtection="1">
      <alignment horizontal="right" vertical="center"/>
      <protection locked="0"/>
    </xf>
    <xf numFmtId="0" fontId="13" fillId="0" borderId="11" xfId="50" applyFont="1" applyFill="1" applyBorder="1" applyAlignment="1" applyProtection="1">
      <alignment horizontal="center" vertical="center"/>
    </xf>
    <xf numFmtId="0" fontId="13" fillId="0" borderId="12" xfId="50" applyFont="1" applyFill="1" applyBorder="1" applyAlignment="1" applyProtection="1">
      <alignment horizontal="center" vertical="center"/>
    </xf>
    <xf numFmtId="0" fontId="13" fillId="0" borderId="13" xfId="50" applyFont="1" applyFill="1" applyBorder="1" applyAlignment="1" applyProtection="1">
      <alignment horizontal="center" vertical="center"/>
    </xf>
    <xf numFmtId="0" fontId="11" fillId="0" borderId="6" xfId="50" applyFont="1" applyFill="1" applyBorder="1" applyAlignment="1" applyProtection="1">
      <alignment horizontal="center" vertical="center"/>
      <protection locked="0"/>
    </xf>
    <xf numFmtId="0" fontId="2" fillId="0" borderId="0" xfId="51" applyFill="1" applyAlignment="1">
      <alignment vertical="center"/>
    </xf>
    <xf numFmtId="0" fontId="6" fillId="0" borderId="5" xfId="49" applyFont="1" applyFill="1" applyBorder="1" applyAlignment="1">
      <alignment horizontal="left" vertical="center" wrapText="1"/>
    </xf>
    <xf numFmtId="0" fontId="16" fillId="0" borderId="0" xfId="50" applyFont="1" applyFill="1" applyBorder="1" applyAlignment="1" applyProtection="1">
      <alignment vertical="top"/>
      <protection locked="0"/>
    </xf>
    <xf numFmtId="0" fontId="17" fillId="0" borderId="0" xfId="50" applyFont="1" applyFill="1" applyBorder="1" applyAlignment="1" applyProtection="1">
      <alignment vertical="top"/>
      <protection locked="0"/>
    </xf>
    <xf numFmtId="0" fontId="18" fillId="0" borderId="0" xfId="50" applyFont="1" applyFill="1" applyBorder="1" applyAlignment="1" applyProtection="1">
      <alignment vertical="center"/>
    </xf>
    <xf numFmtId="0" fontId="19" fillId="0" borderId="0" xfId="50" applyFont="1" applyFill="1" applyBorder="1" applyAlignment="1" applyProtection="1">
      <alignment vertical="top"/>
      <protection locked="0"/>
    </xf>
    <xf numFmtId="0" fontId="20" fillId="0" borderId="0" xfId="50" applyFont="1" applyFill="1" applyBorder="1" applyAlignment="1" applyProtection="1">
      <alignment vertical="top"/>
      <protection locked="0"/>
    </xf>
    <xf numFmtId="0" fontId="21" fillId="0" borderId="0" xfId="50" applyFont="1" applyFill="1" applyBorder="1" applyAlignment="1" applyProtection="1">
      <alignment horizontal="center" vertical="center"/>
    </xf>
    <xf numFmtId="0" fontId="22" fillId="0" borderId="0" xfId="50" applyFont="1" applyFill="1" applyBorder="1" applyAlignment="1" applyProtection="1">
      <alignment horizontal="center" vertical="center"/>
      <protection locked="0"/>
    </xf>
    <xf numFmtId="0" fontId="22" fillId="0" borderId="0" xfId="50" applyFont="1" applyFill="1" applyBorder="1" applyAlignment="1" applyProtection="1">
      <alignment horizontal="center" vertical="center"/>
    </xf>
    <xf numFmtId="0" fontId="8" fillId="0" borderId="0" xfId="50" applyFont="1" applyFill="1" applyBorder="1" applyAlignment="1" applyProtection="1">
      <alignment horizontal="left" vertical="center"/>
      <protection locked="0"/>
    </xf>
    <xf numFmtId="0" fontId="23" fillId="0" borderId="0" xfId="50" applyFont="1" applyFill="1" applyBorder="1" applyAlignment="1" applyProtection="1">
      <alignment horizontal="center" vertical="center"/>
      <protection locked="0"/>
    </xf>
    <xf numFmtId="0" fontId="18" fillId="0" borderId="0" xfId="50" applyFont="1" applyFill="1" applyBorder="1" applyAlignment="1" applyProtection="1">
      <alignment horizontal="center" vertical="center"/>
    </xf>
    <xf numFmtId="0" fontId="24" fillId="0" borderId="6" xfId="50" applyFont="1" applyFill="1" applyBorder="1" applyAlignment="1" applyProtection="1">
      <alignment horizontal="center" vertical="center" wrapText="1"/>
    </xf>
    <xf numFmtId="0" fontId="24" fillId="0" borderId="6" xfId="50" applyFont="1" applyFill="1" applyBorder="1" applyAlignment="1" applyProtection="1">
      <alignment horizontal="center" vertical="center"/>
      <protection locked="0"/>
    </xf>
    <xf numFmtId="0" fontId="24" fillId="0" borderId="6" xfId="50" applyFont="1" applyFill="1" applyBorder="1" applyAlignment="1" applyProtection="1">
      <alignment horizontal="center" vertical="center" wrapText="1"/>
      <protection locked="0"/>
    </xf>
    <xf numFmtId="0" fontId="24" fillId="0" borderId="6" xfId="50" applyFont="1" applyFill="1" applyBorder="1" applyAlignment="1" applyProtection="1">
      <alignment horizontal="center" vertical="center"/>
    </xf>
    <xf numFmtId="0" fontId="24" fillId="2" borderId="6" xfId="50" applyFont="1" applyFill="1" applyBorder="1" applyAlignment="1" applyProtection="1">
      <alignment horizontal="center" vertical="center"/>
      <protection locked="0"/>
    </xf>
    <xf numFmtId="0" fontId="8" fillId="0" borderId="6" xfId="50" applyFont="1" applyFill="1" applyBorder="1" applyAlignment="1" applyProtection="1">
      <alignment horizontal="left" vertical="center"/>
    </xf>
    <xf numFmtId="0" fontId="8" fillId="0" borderId="6" xfId="50" applyFont="1" applyFill="1" applyBorder="1" applyAlignment="1" applyProtection="1">
      <alignment horizontal="center" vertical="center"/>
      <protection locked="0"/>
    </xf>
    <xf numFmtId="0" fontId="8" fillId="0" borderId="6" xfId="50" applyFont="1" applyFill="1" applyBorder="1" applyAlignment="1" applyProtection="1">
      <alignment horizontal="center" vertical="center"/>
    </xf>
    <xf numFmtId="0" fontId="8" fillId="0" borderId="6" xfId="50" applyFont="1" applyFill="1" applyBorder="1" applyAlignment="1" applyProtection="1">
      <alignment horizontal="left" vertical="center" wrapText="1"/>
      <protection locked="0"/>
    </xf>
    <xf numFmtId="0" fontId="8" fillId="0" borderId="6" xfId="50" applyFont="1" applyFill="1" applyBorder="1" applyAlignment="1" applyProtection="1">
      <alignment horizontal="left" vertical="center" wrapText="1"/>
    </xf>
    <xf numFmtId="0" fontId="8" fillId="0" borderId="0" xfId="50" applyFont="1" applyFill="1" applyBorder="1" applyAlignment="1" applyProtection="1">
      <alignment horizontal="right" vertical="center"/>
      <protection locked="0"/>
    </xf>
    <xf numFmtId="0" fontId="18" fillId="0" borderId="0" xfId="50" applyFont="1" applyFill="1" applyBorder="1" applyAlignment="1" applyProtection="1"/>
    <xf numFmtId="0" fontId="23" fillId="0" borderId="0" xfId="50" applyFont="1" applyFill="1" applyBorder="1" applyAlignment="1" applyProtection="1"/>
    <xf numFmtId="0" fontId="23" fillId="0" borderId="0" xfId="50" applyFont="1" applyFill="1" applyBorder="1" applyAlignment="1" applyProtection="1">
      <alignment horizontal="right" vertical="center"/>
    </xf>
    <xf numFmtId="0" fontId="21" fillId="0" borderId="0" xfId="50" applyFont="1" applyFill="1" applyBorder="1" applyAlignment="1" applyProtection="1">
      <alignment horizontal="center" vertical="center" wrapText="1"/>
    </xf>
    <xf numFmtId="0" fontId="25" fillId="0" borderId="0" xfId="50" applyFont="1" applyFill="1" applyBorder="1" applyAlignment="1" applyProtection="1">
      <alignment horizontal="center" vertical="center"/>
    </xf>
    <xf numFmtId="0" fontId="8" fillId="0" borderId="0" xfId="50" applyFont="1" applyFill="1" applyBorder="1" applyAlignment="1" applyProtection="1">
      <alignment horizontal="left" vertical="center" wrapText="1"/>
    </xf>
    <xf numFmtId="0" fontId="24" fillId="0" borderId="0" xfId="50" applyFont="1" applyFill="1" applyBorder="1" applyAlignment="1" applyProtection="1">
      <alignment wrapText="1"/>
    </xf>
    <xf numFmtId="0" fontId="23" fillId="0" borderId="0" xfId="50" applyFont="1" applyFill="1" applyBorder="1" applyAlignment="1" applyProtection="1">
      <alignment horizontal="right" wrapText="1"/>
    </xf>
    <xf numFmtId="0" fontId="8" fillId="0" borderId="0" xfId="50" applyFont="1" applyFill="1" applyBorder="1" applyAlignment="1" applyProtection="1">
      <alignment horizontal="right"/>
      <protection locked="0"/>
    </xf>
    <xf numFmtId="0" fontId="24" fillId="0" borderId="8" xfId="50" applyFont="1" applyFill="1" applyBorder="1" applyAlignment="1" applyProtection="1">
      <alignment horizontal="center" vertical="center"/>
    </xf>
    <xf numFmtId="0" fontId="24" fillId="0" borderId="11" xfId="50" applyFont="1" applyFill="1" applyBorder="1" applyAlignment="1" applyProtection="1">
      <alignment horizontal="center" vertical="center"/>
    </xf>
    <xf numFmtId="0" fontId="24" fillId="0" borderId="12" xfId="50" applyFont="1" applyFill="1" applyBorder="1" applyAlignment="1" applyProtection="1">
      <alignment horizontal="center" vertical="center"/>
    </xf>
    <xf numFmtId="0" fontId="24" fillId="0" borderId="10" xfId="50" applyFont="1" applyFill="1" applyBorder="1" applyAlignment="1" applyProtection="1">
      <alignment horizontal="center" vertical="center"/>
    </xf>
    <xf numFmtId="0" fontId="24" fillId="0" borderId="9" xfId="50" applyFont="1" applyFill="1" applyBorder="1" applyAlignment="1" applyProtection="1">
      <alignment horizontal="center" vertical="center"/>
    </xf>
    <xf numFmtId="0" fontId="24" fillId="0" borderId="8" xfId="50" applyFont="1" applyFill="1" applyBorder="1" applyAlignment="1" applyProtection="1">
      <alignment horizontal="center" vertical="center" wrapText="1"/>
    </xf>
    <xf numFmtId="0" fontId="24" fillId="0" borderId="14" xfId="50" applyFont="1" applyFill="1" applyBorder="1" applyAlignment="1" applyProtection="1">
      <alignment horizontal="center" vertical="center" wrapText="1"/>
    </xf>
    <xf numFmtId="0" fontId="17" fillId="0" borderId="11" xfId="50" applyFont="1" applyFill="1" applyBorder="1" applyAlignment="1" applyProtection="1">
      <alignment horizontal="center" vertical="center"/>
    </xf>
    <xf numFmtId="0" fontId="8" fillId="0" borderId="6" xfId="50" applyFont="1" applyFill="1" applyBorder="1" applyAlignment="1" applyProtection="1">
      <alignment horizontal="right" vertical="center"/>
      <protection locked="0"/>
    </xf>
    <xf numFmtId="0" fontId="20" fillId="0" borderId="11" xfId="50" applyFont="1" applyFill="1" applyBorder="1" applyAlignment="1" applyProtection="1">
      <alignment horizontal="right" vertical="center"/>
      <protection locked="0"/>
    </xf>
    <xf numFmtId="0" fontId="20" fillId="0" borderId="6" xfId="50" applyFont="1" applyFill="1" applyBorder="1" applyAlignment="1" applyProtection="1">
      <alignment vertical="center" wrapText="1"/>
    </xf>
    <xf numFmtId="0" fontId="20" fillId="0" borderId="6" xfId="50" applyFont="1" applyFill="1" applyBorder="1" applyAlignment="1" applyProtection="1">
      <alignment horizontal="center" vertical="center" wrapText="1"/>
      <protection locked="0"/>
    </xf>
    <xf numFmtId="0" fontId="24" fillId="0" borderId="0" xfId="50" applyFont="1" applyFill="1" applyBorder="1" applyAlignment="1" applyProtection="1">
      <alignment horizontal="left" vertical="center"/>
    </xf>
    <xf numFmtId="0" fontId="24" fillId="0" borderId="0" xfId="50" applyFont="1" applyFill="1" applyBorder="1" applyAlignment="1" applyProtection="1"/>
    <xf numFmtId="0" fontId="24" fillId="0" borderId="9" xfId="50" applyFont="1" applyFill="1" applyBorder="1" applyAlignment="1" applyProtection="1">
      <alignment horizontal="center" vertical="center" wrapText="1"/>
    </xf>
    <xf numFmtId="0" fontId="24" fillId="0" borderId="10" xfId="50" applyFont="1" applyFill="1" applyBorder="1" applyAlignment="1" applyProtection="1">
      <alignment horizontal="center" vertical="center" wrapText="1"/>
    </xf>
    <xf numFmtId="0" fontId="24" fillId="0" borderId="6" xfId="50" applyFont="1" applyFill="1" applyBorder="1" applyAlignment="1" applyProtection="1">
      <alignment vertical="center" wrapText="1"/>
    </xf>
    <xf numFmtId="0" fontId="24" fillId="0" borderId="6" xfId="50" applyFont="1" applyFill="1" applyBorder="1" applyAlignment="1" applyProtection="1">
      <alignment vertical="center"/>
    </xf>
    <xf numFmtId="0" fontId="24" fillId="0" borderId="6" xfId="50" applyFont="1" applyFill="1" applyBorder="1" applyAlignment="1" applyProtection="1">
      <alignment vertical="center"/>
      <protection locked="0"/>
    </xf>
    <xf numFmtId="0" fontId="18" fillId="0" borderId="0" xfId="50" applyFont="1" applyFill="1" applyBorder="1" applyAlignment="1" applyProtection="1">
      <alignment vertical="top"/>
    </xf>
    <xf numFmtId="0" fontId="23" fillId="0" borderId="0" xfId="50" applyFont="1" applyFill="1" applyBorder="1" applyAlignment="1" applyProtection="1">
      <alignment horizontal="right"/>
    </xf>
    <xf numFmtId="0" fontId="24" fillId="0" borderId="13" xfId="50" applyFont="1" applyFill="1" applyBorder="1" applyAlignment="1" applyProtection="1">
      <alignment horizontal="center" vertical="center"/>
    </xf>
    <xf numFmtId="0" fontId="26" fillId="0" borderId="0" xfId="50" applyFont="1" applyFill="1" applyBorder="1" applyAlignment="1" applyProtection="1"/>
    <xf numFmtId="0" fontId="23" fillId="0" borderId="0" xfId="50" applyFont="1" applyFill="1" applyBorder="1" applyAlignment="1" applyProtection="1">
      <alignment horizontal="right" vertical="center" wrapText="1"/>
      <protection locked="0"/>
    </xf>
    <xf numFmtId="0" fontId="26" fillId="0" borderId="0" xfId="50" applyFont="1" applyFill="1" applyBorder="1" applyAlignment="1" applyProtection="1">
      <alignment horizontal="right" vertical="center"/>
    </xf>
    <xf numFmtId="0" fontId="26" fillId="0" borderId="0" xfId="50" applyFont="1" applyFill="1" applyBorder="1" applyAlignment="1" applyProtection="1">
      <alignment horizontal="right" vertical="center"/>
      <protection locked="0"/>
    </xf>
    <xf numFmtId="0" fontId="21" fillId="0" borderId="0" xfId="50" applyFont="1" applyFill="1" applyBorder="1" applyAlignment="1" applyProtection="1">
      <alignment horizontal="center" vertical="center" wrapText="1"/>
      <protection locked="0"/>
    </xf>
    <xf numFmtId="0" fontId="27" fillId="0" borderId="0" xfId="50" applyFont="1" applyFill="1" applyBorder="1" applyAlignment="1" applyProtection="1">
      <alignment horizontal="center" vertical="center"/>
    </xf>
    <xf numFmtId="0" fontId="27" fillId="0" borderId="0" xfId="50" applyFont="1" applyFill="1" applyBorder="1" applyAlignment="1" applyProtection="1">
      <alignment horizontal="center" vertical="center"/>
      <protection locked="0"/>
    </xf>
    <xf numFmtId="0" fontId="8" fillId="0" borderId="0" xfId="50" applyFont="1" applyFill="1" applyAlignment="1" applyProtection="1">
      <alignment horizontal="center" vertical="center" wrapText="1"/>
      <protection locked="0"/>
    </xf>
    <xf numFmtId="0" fontId="18" fillId="0" borderId="0" xfId="50" applyFont="1" applyFill="1" applyBorder="1" applyAlignment="1" applyProtection="1">
      <alignment horizontal="right" vertical="center"/>
      <protection locked="0"/>
    </xf>
    <xf numFmtId="0" fontId="24" fillId="2" borderId="5" xfId="50" applyFont="1" applyFill="1" applyBorder="1" applyAlignment="1" applyProtection="1">
      <alignment horizontal="center" vertical="center" wrapText="1"/>
    </xf>
    <xf numFmtId="0" fontId="24" fillId="2" borderId="15" xfId="50" applyFont="1" applyFill="1" applyBorder="1" applyAlignment="1" applyProtection="1">
      <alignment horizontal="center" vertical="center" wrapText="1"/>
    </xf>
    <xf numFmtId="0" fontId="17" fillId="0" borderId="8" xfId="50" applyFont="1" applyFill="1" applyBorder="1" applyAlignment="1" applyProtection="1">
      <alignment horizontal="center" vertical="center" wrapText="1"/>
    </xf>
    <xf numFmtId="0" fontId="17" fillId="0" borderId="8" xfId="50" applyFont="1" applyFill="1" applyBorder="1" applyAlignment="1" applyProtection="1">
      <alignment horizontal="center" vertical="center" wrapText="1"/>
      <protection locked="0"/>
    </xf>
    <xf numFmtId="0" fontId="24" fillId="2" borderId="11" xfId="50" applyFont="1" applyFill="1" applyBorder="1" applyAlignment="1" applyProtection="1">
      <alignment horizontal="center" vertical="center"/>
    </xf>
    <xf numFmtId="0" fontId="24" fillId="2" borderId="5" xfId="50" applyFont="1" applyFill="1" applyBorder="1" applyAlignment="1" applyProtection="1">
      <alignment horizontal="center" vertical="center" wrapText="1"/>
      <protection locked="0"/>
    </xf>
    <xf numFmtId="0" fontId="24" fillId="2" borderId="16" xfId="50" applyFont="1" applyFill="1" applyBorder="1" applyAlignment="1" applyProtection="1">
      <alignment horizontal="center" vertical="center" wrapText="1"/>
      <protection locked="0"/>
    </xf>
    <xf numFmtId="0" fontId="24" fillId="2" borderId="9" xfId="50" applyFont="1" applyFill="1" applyBorder="1" applyAlignment="1" applyProtection="1">
      <alignment horizontal="center" vertical="center" wrapText="1"/>
      <protection locked="0"/>
    </xf>
    <xf numFmtId="0" fontId="24" fillId="2" borderId="9" xfId="50" applyFont="1" applyFill="1" applyBorder="1" applyAlignment="1" applyProtection="1">
      <alignment horizontal="center" vertical="center"/>
      <protection locked="0"/>
    </xf>
    <xf numFmtId="0" fontId="24" fillId="2" borderId="17" xfId="50" applyFont="1" applyFill="1" applyBorder="1" applyAlignment="1" applyProtection="1">
      <alignment horizontal="center" vertical="center" wrapText="1"/>
      <protection locked="0"/>
    </xf>
    <xf numFmtId="0" fontId="24" fillId="2" borderId="10" xfId="50" applyFont="1" applyFill="1" applyBorder="1" applyAlignment="1" applyProtection="1">
      <alignment horizontal="center" vertical="center" wrapText="1"/>
      <protection locked="0"/>
    </xf>
    <xf numFmtId="0" fontId="24" fillId="0" borderId="10" xfId="50" applyFont="1" applyFill="1" applyBorder="1" applyAlignment="1" applyProtection="1">
      <alignment horizontal="center" vertical="center"/>
      <protection locked="0"/>
    </xf>
    <xf numFmtId="0" fontId="24" fillId="2" borderId="10" xfId="50" applyFont="1" applyFill="1" applyBorder="1" applyAlignment="1" applyProtection="1">
      <alignment horizontal="center" vertical="center"/>
      <protection locked="0"/>
    </xf>
    <xf numFmtId="4" fontId="8" fillId="0" borderId="6" xfId="50" applyNumberFormat="1" applyFont="1" applyFill="1" applyBorder="1" applyAlignment="1" applyProtection="1">
      <alignment horizontal="right" vertical="center"/>
      <protection locked="0"/>
    </xf>
    <xf numFmtId="4" fontId="8" fillId="0" borderId="6" xfId="50" applyNumberFormat="1" applyFont="1" applyFill="1" applyBorder="1" applyAlignment="1" applyProtection="1">
      <alignment horizontal="right" vertical="center"/>
    </xf>
    <xf numFmtId="0" fontId="26" fillId="0" borderId="6" xfId="50" applyFont="1" applyFill="1" applyBorder="1" applyAlignment="1" applyProtection="1"/>
    <xf numFmtId="0" fontId="8" fillId="2" borderId="11" xfId="50" applyFont="1" applyFill="1" applyBorder="1" applyAlignment="1" applyProtection="1">
      <alignment horizontal="center" vertical="center"/>
    </xf>
    <xf numFmtId="0" fontId="8" fillId="2" borderId="12" xfId="50" applyFont="1" applyFill="1" applyBorder="1" applyAlignment="1" applyProtection="1">
      <alignment horizontal="left" vertical="center"/>
    </xf>
    <xf numFmtId="0" fontId="8" fillId="0" borderId="12" xfId="50" applyFont="1" applyFill="1" applyBorder="1" applyAlignment="1" applyProtection="1">
      <alignment horizontal="center" vertical="center"/>
    </xf>
    <xf numFmtId="0" fontId="8" fillId="2" borderId="13" xfId="50" applyFont="1" applyFill="1" applyBorder="1" applyAlignment="1" applyProtection="1">
      <alignment horizontal="center" vertical="center"/>
    </xf>
    <xf numFmtId="0" fontId="18" fillId="0" borderId="0" xfId="50" applyFont="1" applyFill="1" applyBorder="1" applyAlignment="1" applyProtection="1">
      <alignment horizontal="right" vertical="center"/>
    </xf>
    <xf numFmtId="0" fontId="16" fillId="0" borderId="0" xfId="50" applyFont="1" applyFill="1" applyBorder="1" applyAlignment="1" applyProtection="1">
      <alignment horizontal="center" vertical="center"/>
      <protection locked="0"/>
    </xf>
    <xf numFmtId="0" fontId="17" fillId="0" borderId="12" xfId="50" applyFont="1" applyFill="1" applyBorder="1" applyAlignment="1" applyProtection="1">
      <alignment horizontal="center" vertical="center"/>
      <protection locked="0"/>
    </xf>
    <xf numFmtId="0" fontId="24" fillId="2" borderId="18" xfId="50" applyFont="1" applyFill="1" applyBorder="1" applyAlignment="1" applyProtection="1">
      <alignment horizontal="center" vertical="center" wrapText="1"/>
      <protection locked="0"/>
    </xf>
    <xf numFmtId="0" fontId="24" fillId="2" borderId="11" xfId="50" applyFont="1" applyFill="1" applyBorder="1" applyAlignment="1" applyProtection="1">
      <alignment horizontal="center" vertical="center" wrapText="1"/>
      <protection locked="0"/>
    </xf>
    <xf numFmtId="0" fontId="24" fillId="2" borderId="19" xfId="50" applyFont="1" applyFill="1" applyBorder="1" applyAlignment="1" applyProtection="1">
      <alignment horizontal="center" vertical="center" wrapText="1"/>
      <protection locked="0"/>
    </xf>
    <xf numFmtId="4" fontId="8" fillId="0" borderId="11" xfId="50" applyNumberFormat="1" applyFont="1" applyFill="1" applyBorder="1" applyAlignment="1" applyProtection="1">
      <alignment horizontal="right" vertical="center"/>
    </xf>
    <xf numFmtId="0" fontId="24" fillId="2" borderId="13" xfId="50" applyFont="1" applyFill="1" applyBorder="1" applyAlignment="1" applyProtection="1">
      <alignment horizontal="center" vertical="center"/>
      <protection locked="0"/>
    </xf>
    <xf numFmtId="49" fontId="18" fillId="0" borderId="0" xfId="50" applyNumberFormat="1" applyFont="1" applyFill="1" applyBorder="1" applyAlignment="1" applyProtection="1"/>
    <xf numFmtId="0" fontId="28" fillId="0" borderId="0" xfId="50" applyFont="1" applyFill="1" applyBorder="1" applyAlignment="1" applyProtection="1"/>
    <xf numFmtId="49" fontId="28" fillId="0" borderId="0" xfId="50" applyNumberFormat="1" applyFont="1" applyFill="1" applyBorder="1" applyAlignment="1" applyProtection="1"/>
    <xf numFmtId="0" fontId="28" fillId="0" borderId="0" xfId="50" applyFont="1" applyFill="1" applyBorder="1" applyAlignment="1" applyProtection="1">
      <alignment horizontal="right"/>
    </xf>
    <xf numFmtId="0" fontId="8" fillId="0" borderId="0" xfId="50" applyFont="1" applyFill="1" applyBorder="1" applyAlignment="1" applyProtection="1">
      <alignment horizontal="right"/>
    </xf>
    <xf numFmtId="0" fontId="29" fillId="0" borderId="0" xfId="50" applyFont="1" applyFill="1" applyBorder="1" applyAlignment="1" applyProtection="1">
      <alignment horizontal="center" vertical="center" wrapText="1"/>
    </xf>
    <xf numFmtId="0" fontId="29" fillId="0" borderId="0" xfId="50" applyFont="1" applyFill="1" applyBorder="1" applyAlignment="1" applyProtection="1">
      <alignment horizontal="center" vertical="center"/>
    </xf>
    <xf numFmtId="0" fontId="8" fillId="0" borderId="19" xfId="50" applyFont="1" applyFill="1" applyBorder="1" applyAlignment="1" applyProtection="1">
      <alignment horizontal="left" vertical="center"/>
    </xf>
    <xf numFmtId="49" fontId="18" fillId="0" borderId="19" xfId="50" applyNumberFormat="1" applyFont="1" applyFill="1" applyBorder="1" applyAlignment="1" applyProtection="1"/>
    <xf numFmtId="0" fontId="28" fillId="0" borderId="19" xfId="50" applyFont="1" applyFill="1" applyBorder="1" applyAlignment="1" applyProtection="1">
      <alignment horizontal="right"/>
    </xf>
    <xf numFmtId="0" fontId="23" fillId="0" borderId="19" xfId="50" applyFont="1" applyFill="1" applyBorder="1" applyAlignment="1" applyProtection="1">
      <alignment horizontal="right"/>
    </xf>
    <xf numFmtId="49" fontId="24" fillId="0" borderId="8" xfId="50" applyNumberFormat="1" applyFont="1" applyFill="1" applyBorder="1" applyAlignment="1" applyProtection="1">
      <alignment horizontal="center" vertical="center" wrapText="1"/>
    </xf>
    <xf numFmtId="49" fontId="24" fillId="0" borderId="9" xfId="50" applyNumberFormat="1" applyFont="1" applyFill="1" applyBorder="1" applyAlignment="1" applyProtection="1">
      <alignment horizontal="center" vertical="center" wrapText="1"/>
    </xf>
    <xf numFmtId="49" fontId="24" fillId="0" borderId="8" xfId="50" applyNumberFormat="1" applyFont="1" applyFill="1" applyBorder="1" applyAlignment="1" applyProtection="1">
      <alignment horizontal="center" vertical="center"/>
    </xf>
    <xf numFmtId="0" fontId="24" fillId="0" borderId="5" xfId="50" applyFont="1" applyFill="1" applyBorder="1" applyAlignment="1" applyProtection="1">
      <alignment horizontal="center" vertical="center"/>
    </xf>
    <xf numFmtId="49" fontId="24" fillId="0" borderId="5" xfId="50" applyNumberFormat="1" applyFont="1" applyFill="1" applyBorder="1" applyAlignment="1" applyProtection="1">
      <alignment horizontal="center" vertical="center"/>
    </xf>
    <xf numFmtId="0" fontId="20" fillId="0" borderId="20" xfId="50" applyFont="1" applyFill="1" applyBorder="1" applyAlignment="1" applyProtection="1">
      <alignment horizontal="center" vertical="center"/>
    </xf>
    <xf numFmtId="49" fontId="8" fillId="0" borderId="19" xfId="50" applyNumberFormat="1" applyFont="1" applyFill="1" applyBorder="1" applyAlignment="1" applyProtection="1">
      <alignment horizontal="center" vertical="center"/>
    </xf>
    <xf numFmtId="0" fontId="20" fillId="0" borderId="17" xfId="50" applyFont="1" applyFill="1" applyBorder="1" applyAlignment="1" applyProtection="1">
      <alignment horizontal="center" vertical="center"/>
    </xf>
    <xf numFmtId="4" fontId="8" fillId="0" borderId="10" xfId="50" applyNumberFormat="1" applyFont="1" applyFill="1" applyBorder="1" applyAlignment="1" applyProtection="1">
      <alignment vertical="center"/>
      <protection locked="0"/>
    </xf>
    <xf numFmtId="4" fontId="8" fillId="0" borderId="6" xfId="50" applyNumberFormat="1" applyFont="1" applyFill="1" applyBorder="1" applyAlignment="1" applyProtection="1">
      <alignment vertical="center"/>
      <protection locked="0"/>
    </xf>
    <xf numFmtId="0" fontId="17" fillId="0" borderId="0" xfId="50" applyFont="1" applyFill="1" applyBorder="1" applyAlignment="1" applyProtection="1">
      <alignment horizontal="center" vertical="center"/>
    </xf>
    <xf numFmtId="0" fontId="24" fillId="0" borderId="0" xfId="50" applyFont="1" applyFill="1" applyBorder="1" applyAlignment="1" applyProtection="1">
      <alignment horizontal="center" vertical="center"/>
      <protection locked="0"/>
    </xf>
    <xf numFmtId="0" fontId="24" fillId="0" borderId="6" xfId="50" applyFont="1" applyFill="1" applyBorder="1" applyAlignment="1" applyProtection="1">
      <alignment horizontal="left" vertical="center"/>
    </xf>
    <xf numFmtId="0" fontId="24" fillId="0" borderId="6" xfId="50" applyFont="1" applyFill="1" applyBorder="1" applyAlignment="1" applyProtection="1">
      <alignment horizontal="left" vertical="center" wrapText="1"/>
    </xf>
    <xf numFmtId="0" fontId="24" fillId="0" borderId="6" xfId="50" applyFont="1" applyFill="1" applyBorder="1" applyAlignment="1" applyProtection="1">
      <alignment horizontal="left" vertical="center" wrapText="1"/>
      <protection locked="0"/>
    </xf>
    <xf numFmtId="0" fontId="30" fillId="0" borderId="0" xfId="50" applyFont="1" applyFill="1" applyBorder="1" applyAlignment="1" applyProtection="1">
      <alignment vertical="top"/>
      <protection locked="0"/>
    </xf>
    <xf numFmtId="0" fontId="18" fillId="0" borderId="6" xfId="50" applyFont="1" applyFill="1" applyBorder="1" applyAlignment="1" applyProtection="1">
      <alignment vertical="center"/>
    </xf>
    <xf numFmtId="0" fontId="20" fillId="0" borderId="6" xfId="50" applyFont="1" applyFill="1" applyBorder="1" applyAlignment="1" applyProtection="1">
      <alignment vertical="top"/>
      <protection locked="0"/>
    </xf>
    <xf numFmtId="0" fontId="19" fillId="0" borderId="6" xfId="50" applyFont="1" applyFill="1" applyBorder="1" applyAlignment="1" applyProtection="1">
      <alignment vertical="top"/>
      <protection locked="0"/>
    </xf>
    <xf numFmtId="49" fontId="23" fillId="0" borderId="0" xfId="50" applyNumberFormat="1" applyFont="1" applyFill="1" applyBorder="1" applyAlignment="1" applyProtection="1"/>
    <xf numFmtId="0" fontId="24" fillId="0" borderId="8" xfId="50" applyFont="1" applyFill="1" applyBorder="1" applyAlignment="1" applyProtection="1">
      <alignment horizontal="center" vertical="center" wrapText="1"/>
      <protection locked="0"/>
    </xf>
    <xf numFmtId="0" fontId="24" fillId="0" borderId="9" xfId="50" applyFont="1" applyFill="1" applyBorder="1" applyAlignment="1" applyProtection="1">
      <alignment horizontal="center" vertical="center" wrapText="1"/>
      <protection locked="0"/>
    </xf>
    <xf numFmtId="0" fontId="24" fillId="0" borderId="10" xfId="50" applyFont="1" applyFill="1" applyBorder="1" applyAlignment="1" applyProtection="1">
      <alignment horizontal="center" vertical="center" wrapText="1"/>
      <protection locked="0"/>
    </xf>
    <xf numFmtId="0" fontId="20" fillId="0" borderId="6" xfId="50" applyFont="1" applyFill="1" applyBorder="1" applyAlignment="1" applyProtection="1">
      <alignment horizontal="left" vertical="top" wrapText="1"/>
      <protection locked="0"/>
    </xf>
    <xf numFmtId="0" fontId="20" fillId="0" borderId="6" xfId="50" applyFont="1" applyFill="1" applyBorder="1" applyAlignment="1" applyProtection="1">
      <alignment horizontal="left" vertical="center" wrapText="1"/>
      <protection locked="0"/>
    </xf>
    <xf numFmtId="0" fontId="20" fillId="0" borderId="6" xfId="50" applyFont="1" applyFill="1" applyBorder="1" applyAlignment="1" applyProtection="1">
      <alignment horizontal="left" vertical="top" wrapText="1"/>
    </xf>
    <xf numFmtId="0" fontId="20" fillId="0" borderId="6" xfId="50" applyFont="1" applyFill="1" applyBorder="1" applyAlignment="1" applyProtection="1">
      <alignment horizontal="left" vertical="center" wrapText="1"/>
    </xf>
    <xf numFmtId="0" fontId="18" fillId="0" borderId="6" xfId="50" applyFont="1" applyFill="1" applyBorder="1" applyAlignment="1" applyProtection="1"/>
    <xf numFmtId="0" fontId="20" fillId="0" borderId="11" xfId="50" applyFont="1" applyFill="1" applyBorder="1" applyAlignment="1" applyProtection="1">
      <alignment horizontal="center" vertical="center" wrapText="1"/>
      <protection locked="0"/>
    </xf>
    <xf numFmtId="0" fontId="20" fillId="0" borderId="12" xfId="50" applyFont="1" applyFill="1" applyBorder="1" applyAlignment="1" applyProtection="1">
      <alignment horizontal="left" vertical="center"/>
    </xf>
    <xf numFmtId="0" fontId="20" fillId="0" borderId="13" xfId="50" applyFont="1" applyFill="1" applyBorder="1" applyAlignment="1" applyProtection="1">
      <alignment horizontal="left" vertical="center"/>
    </xf>
    <xf numFmtId="0" fontId="24" fillId="0" borderId="14" xfId="50" applyFont="1" applyFill="1" applyBorder="1" applyAlignment="1" applyProtection="1">
      <alignment horizontal="center" vertical="center"/>
    </xf>
    <xf numFmtId="0" fontId="24" fillId="0" borderId="15" xfId="50" applyFont="1" applyFill="1" applyBorder="1" applyAlignment="1" applyProtection="1">
      <alignment horizontal="center" vertical="center"/>
    </xf>
    <xf numFmtId="0" fontId="24" fillId="0" borderId="20" xfId="50" applyFont="1" applyFill="1" applyBorder="1" applyAlignment="1" applyProtection="1">
      <alignment horizontal="center" vertical="center" wrapText="1"/>
      <protection locked="0"/>
    </xf>
    <xf numFmtId="0" fontId="24" fillId="0" borderId="17" xfId="50" applyFont="1" applyFill="1" applyBorder="1" applyAlignment="1" applyProtection="1">
      <alignment horizontal="center" vertical="center"/>
    </xf>
    <xf numFmtId="0" fontId="17" fillId="0" borderId="6" xfId="50" applyFont="1" applyFill="1" applyBorder="1" applyAlignment="1" applyProtection="1">
      <alignment horizontal="center" vertical="center"/>
      <protection locked="0"/>
    </xf>
    <xf numFmtId="4" fontId="20" fillId="0" borderId="6" xfId="50" applyNumberFormat="1" applyFont="1" applyFill="1" applyBorder="1" applyAlignment="1" applyProtection="1">
      <alignment horizontal="right" vertical="center" wrapText="1"/>
      <protection locked="0"/>
    </xf>
    <xf numFmtId="4" fontId="20" fillId="0" borderId="6" xfId="50" applyNumberFormat="1" applyFont="1" applyFill="1" applyBorder="1" applyAlignment="1" applyProtection="1">
      <alignment horizontal="right" vertical="center"/>
      <protection locked="0"/>
    </xf>
    <xf numFmtId="0" fontId="20" fillId="0" borderId="6" xfId="50" applyFont="1" applyFill="1" applyBorder="1" applyAlignment="1" applyProtection="1">
      <alignment horizontal="right" vertical="center" wrapText="1"/>
      <protection locked="0"/>
    </xf>
    <xf numFmtId="4" fontId="20" fillId="0" borderId="6" xfId="50" applyNumberFormat="1" applyFont="1" applyFill="1" applyBorder="1" applyAlignment="1" applyProtection="1">
      <alignment horizontal="right" vertical="center" wrapText="1"/>
    </xf>
    <xf numFmtId="0" fontId="8" fillId="0" borderId="6" xfId="50" applyFont="1" applyFill="1" applyBorder="1" applyAlignment="1" applyProtection="1">
      <alignment horizontal="right" vertical="center" wrapText="1"/>
      <protection locked="0"/>
    </xf>
    <xf numFmtId="0" fontId="8" fillId="0" borderId="0" xfId="50" applyFont="1" applyFill="1" applyBorder="1" applyAlignment="1" applyProtection="1">
      <alignment horizontal="right" vertical="center"/>
    </xf>
    <xf numFmtId="0" fontId="18" fillId="0" borderId="0" xfId="50" applyFont="1" applyFill="1" applyBorder="1" applyAlignment="1" applyProtection="1">
      <alignment vertical="top"/>
      <protection locked="0"/>
    </xf>
    <xf numFmtId="49" fontId="23" fillId="0" borderId="0" xfId="50" applyNumberFormat="1" applyFont="1" applyFill="1" applyBorder="1" applyAlignment="1" applyProtection="1">
      <protection locked="0"/>
    </xf>
    <xf numFmtId="0" fontId="23" fillId="0" borderId="0" xfId="50" applyFont="1" applyFill="1" applyBorder="1" applyAlignment="1" applyProtection="1">
      <protection locked="0"/>
    </xf>
    <xf numFmtId="0" fontId="21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50" applyFont="1" applyFill="1" applyBorder="1" applyAlignment="1" applyProtection="1">
      <alignment horizontal="center" vertical="center"/>
      <protection locked="0"/>
    </xf>
    <xf numFmtId="0" fontId="24" fillId="0" borderId="0" xfId="50" applyFont="1" applyFill="1" applyBorder="1" applyAlignment="1" applyProtection="1">
      <alignment horizontal="left" vertical="center"/>
      <protection locked="0"/>
    </xf>
    <xf numFmtId="0" fontId="24" fillId="0" borderId="0" xfId="50" applyFont="1" applyFill="1" applyBorder="1" applyAlignment="1" applyProtection="1">
      <protection locked="0"/>
    </xf>
    <xf numFmtId="0" fontId="24" fillId="0" borderId="11" xfId="50" applyFont="1" applyFill="1" applyBorder="1" applyAlignment="1" applyProtection="1">
      <alignment horizontal="center" vertical="center"/>
      <protection locked="0"/>
    </xf>
    <xf numFmtId="0" fontId="24" fillId="0" borderId="9" xfId="50" applyFont="1" applyFill="1" applyBorder="1" applyAlignment="1" applyProtection="1">
      <alignment horizontal="center" vertical="center"/>
      <protection locked="0"/>
    </xf>
    <xf numFmtId="0" fontId="24" fillId="0" borderId="8" xfId="50" applyFont="1" applyFill="1" applyBorder="1" applyAlignment="1" applyProtection="1">
      <alignment horizontal="center" vertical="center"/>
      <protection locked="0"/>
    </xf>
    <xf numFmtId="0" fontId="18" fillId="0" borderId="6" xfId="50" applyFont="1" applyFill="1" applyBorder="1" applyAlignment="1" applyProtection="1">
      <alignment horizontal="center" vertical="center"/>
      <protection locked="0"/>
    </xf>
    <xf numFmtId="0" fontId="20" fillId="0" borderId="6" xfId="50" applyFont="1" applyFill="1" applyBorder="1" applyAlignment="1" applyProtection="1">
      <alignment horizontal="left" vertical="center"/>
    </xf>
    <xf numFmtId="0" fontId="20" fillId="0" borderId="6" xfId="50" applyNumberFormat="1" applyFont="1" applyFill="1" applyBorder="1" applyAlignment="1" applyProtection="1">
      <alignment horizontal="left" vertical="center" wrapText="1"/>
      <protection locked="0"/>
    </xf>
    <xf numFmtId="0" fontId="24" fillId="0" borderId="12" xfId="50" applyFont="1" applyFill="1" applyBorder="1" applyAlignment="1" applyProtection="1">
      <alignment horizontal="center" vertical="center"/>
      <protection locked="0"/>
    </xf>
    <xf numFmtId="0" fontId="24" fillId="0" borderId="13" xfId="50" applyFont="1" applyFill="1" applyBorder="1" applyAlignment="1" applyProtection="1">
      <alignment horizontal="center" vertical="center"/>
      <protection locked="0"/>
    </xf>
    <xf numFmtId="0" fontId="24" fillId="0" borderId="11" xfId="50" applyFont="1" applyFill="1" applyBorder="1" applyAlignment="1" applyProtection="1">
      <alignment horizontal="center" vertical="center" wrapText="1"/>
      <protection locked="0"/>
    </xf>
    <xf numFmtId="0" fontId="24" fillId="0" borderId="13" xfId="50" applyFont="1" applyFill="1" applyBorder="1" applyAlignment="1" applyProtection="1">
      <alignment horizontal="center" vertical="center" wrapText="1"/>
      <protection locked="0"/>
    </xf>
    <xf numFmtId="0" fontId="24" fillId="0" borderId="12" xfId="50" applyFont="1" applyFill="1" applyBorder="1" applyAlignment="1" applyProtection="1">
      <alignment horizontal="center" vertical="center" wrapText="1"/>
      <protection locked="0"/>
    </xf>
    <xf numFmtId="0" fontId="18" fillId="0" borderId="11" xfId="50" applyFont="1" applyFill="1" applyBorder="1" applyAlignment="1" applyProtection="1">
      <alignment horizontal="center" vertical="center" wrapText="1"/>
      <protection locked="0"/>
    </xf>
    <xf numFmtId="0" fontId="20" fillId="0" borderId="12" xfId="50" applyFont="1" applyFill="1" applyBorder="1" applyAlignment="1" applyProtection="1">
      <alignment horizontal="left" vertical="center"/>
      <protection locked="0"/>
    </xf>
    <xf numFmtId="0" fontId="20" fillId="0" borderId="13" xfId="50" applyFont="1" applyFill="1" applyBorder="1" applyAlignment="1" applyProtection="1">
      <alignment horizontal="left" vertical="center"/>
      <protection locked="0"/>
    </xf>
    <xf numFmtId="0" fontId="31" fillId="0" borderId="0" xfId="50" applyFont="1" applyFill="1" applyBorder="1" applyAlignment="1" applyProtection="1">
      <alignment horizontal="center"/>
    </xf>
    <xf numFmtId="0" fontId="31" fillId="0" borderId="0" xfId="50" applyFont="1" applyFill="1" applyBorder="1" applyAlignment="1" applyProtection="1">
      <alignment horizontal="center" wrapText="1"/>
    </xf>
    <xf numFmtId="0" fontId="31" fillId="0" borderId="0" xfId="50" applyFont="1" applyFill="1" applyBorder="1" applyAlignment="1" applyProtection="1">
      <alignment wrapText="1"/>
    </xf>
    <xf numFmtId="0" fontId="31" fillId="0" borderId="0" xfId="50" applyFont="1" applyFill="1" applyBorder="1" applyAlignment="1" applyProtection="1"/>
    <xf numFmtId="0" fontId="18" fillId="0" borderId="0" xfId="50" applyFont="1" applyFill="1" applyBorder="1" applyAlignment="1" applyProtection="1">
      <alignment horizontal="center" wrapText="1"/>
    </xf>
    <xf numFmtId="0" fontId="18" fillId="0" borderId="0" xfId="50" applyFont="1" applyFill="1" applyBorder="1" applyAlignment="1" applyProtection="1">
      <alignment wrapText="1"/>
    </xf>
    <xf numFmtId="0" fontId="20" fillId="0" borderId="0" xfId="50" applyFont="1" applyFill="1" applyBorder="1" applyAlignment="1" applyProtection="1">
      <alignment horizontal="right" wrapText="1"/>
    </xf>
    <xf numFmtId="0" fontId="32" fillId="0" borderId="0" xfId="50" applyFont="1" applyFill="1" applyBorder="1" applyAlignment="1" applyProtection="1">
      <alignment horizontal="center" vertical="center" wrapText="1"/>
    </xf>
    <xf numFmtId="0" fontId="33" fillId="0" borderId="0" xfId="50" applyFont="1" applyFill="1" applyBorder="1" applyAlignment="1" applyProtection="1">
      <alignment horizontal="center" vertical="center" wrapText="1"/>
    </xf>
    <xf numFmtId="0" fontId="17" fillId="0" borderId="6" xfId="50" applyFont="1" applyFill="1" applyBorder="1" applyAlignment="1" applyProtection="1">
      <alignment horizontal="center" vertical="center" wrapText="1"/>
    </xf>
    <xf numFmtId="0" fontId="17" fillId="0" borderId="11" xfId="50" applyFont="1" applyFill="1" applyBorder="1" applyAlignment="1" applyProtection="1">
      <alignment horizontal="center" vertical="center" wrapText="1"/>
    </xf>
    <xf numFmtId="4" fontId="20" fillId="0" borderId="11" xfId="50" applyNumberFormat="1" applyFont="1" applyFill="1" applyBorder="1" applyAlignment="1" applyProtection="1">
      <alignment horizontal="right" vertical="center"/>
    </xf>
    <xf numFmtId="49" fontId="24" fillId="0" borderId="11" xfId="50" applyNumberFormat="1" applyFont="1" applyFill="1" applyBorder="1" applyAlignment="1" applyProtection="1">
      <alignment horizontal="center" vertical="center" wrapText="1"/>
    </xf>
    <xf numFmtId="49" fontId="24" fillId="0" borderId="13" xfId="50" applyNumberFormat="1" applyFont="1" applyFill="1" applyBorder="1" applyAlignment="1" applyProtection="1">
      <alignment horizontal="center" vertical="center" wrapText="1"/>
    </xf>
    <xf numFmtId="49" fontId="24" fillId="0" borderId="6" xfId="50" applyNumberFormat="1" applyFont="1" applyFill="1" applyBorder="1" applyAlignment="1" applyProtection="1">
      <alignment horizontal="center" vertical="center"/>
    </xf>
    <xf numFmtId="0" fontId="8" fillId="0" borderId="6" xfId="50" applyNumberFormat="1" applyFont="1" applyFill="1" applyBorder="1" applyAlignment="1" applyProtection="1">
      <alignment horizontal="left" vertical="center" wrapText="1"/>
    </xf>
    <xf numFmtId="0" fontId="20" fillId="0" borderId="11" xfId="50" applyFont="1" applyFill="1" applyBorder="1" applyAlignment="1" applyProtection="1">
      <alignment horizontal="center" vertical="center"/>
    </xf>
    <xf numFmtId="0" fontId="20" fillId="0" borderId="13" xfId="50" applyFont="1" applyFill="1" applyBorder="1" applyAlignment="1" applyProtection="1">
      <alignment horizontal="center" vertical="center"/>
    </xf>
    <xf numFmtId="0" fontId="23" fillId="0" borderId="0" xfId="50" applyFont="1" applyFill="1" applyBorder="1" applyAlignment="1" applyProtection="1">
      <alignment vertical="center"/>
    </xf>
    <xf numFmtId="0" fontId="34" fillId="0" borderId="0" xfId="50" applyFont="1" applyFill="1" applyBorder="1" applyAlignment="1" applyProtection="1">
      <alignment horizontal="center" vertical="center"/>
    </xf>
    <xf numFmtId="0" fontId="35" fillId="0" borderId="0" xfId="50" applyFont="1" applyFill="1" applyBorder="1" applyAlignment="1" applyProtection="1">
      <alignment horizontal="center" vertical="center"/>
    </xf>
    <xf numFmtId="0" fontId="8" fillId="0" borderId="6" xfId="50" applyFont="1" applyFill="1" applyBorder="1" applyAlignment="1" applyProtection="1">
      <alignment vertical="center"/>
    </xf>
    <xf numFmtId="0" fontId="8" fillId="0" borderId="6" xfId="50" applyFont="1" applyFill="1" applyBorder="1" applyAlignment="1" applyProtection="1">
      <alignment horizontal="left" vertical="center"/>
      <protection locked="0"/>
    </xf>
    <xf numFmtId="0" fontId="8" fillId="0" borderId="6" xfId="50" applyFont="1" applyFill="1" applyBorder="1" applyAlignment="1" applyProtection="1">
      <alignment vertical="center"/>
      <protection locked="0"/>
    </xf>
    <xf numFmtId="0" fontId="14" fillId="0" borderId="6" xfId="50" applyFont="1" applyFill="1" applyBorder="1" applyAlignment="1" applyProtection="1">
      <alignment horizontal="left" vertical="center"/>
      <protection locked="0"/>
    </xf>
    <xf numFmtId="0" fontId="36" fillId="0" borderId="6" xfId="50" applyFont="1" applyFill="1" applyBorder="1" applyAlignment="1" applyProtection="1">
      <alignment horizontal="right" vertical="center"/>
    </xf>
    <xf numFmtId="0" fontId="36" fillId="0" borderId="6" xfId="50" applyFont="1" applyFill="1" applyBorder="1" applyAlignment="1" applyProtection="1">
      <alignment horizontal="center" vertical="center"/>
    </xf>
    <xf numFmtId="0" fontId="18" fillId="0" borderId="8" xfId="50" applyFont="1" applyFill="1" applyBorder="1" applyAlignment="1" applyProtection="1">
      <alignment vertical="center"/>
    </xf>
    <xf numFmtId="0" fontId="14" fillId="0" borderId="8" xfId="50" applyFont="1" applyFill="1" applyBorder="1" applyAlignment="1" applyProtection="1">
      <alignment horizontal="left" vertical="center"/>
      <protection locked="0"/>
    </xf>
    <xf numFmtId="4" fontId="8" fillId="0" borderId="8" xfId="50" applyNumberFormat="1" applyFont="1" applyFill="1" applyBorder="1" applyAlignment="1" applyProtection="1">
      <alignment horizontal="right" vertical="center"/>
      <protection locked="0"/>
    </xf>
    <xf numFmtId="0" fontId="18" fillId="0" borderId="11" xfId="50" applyFont="1" applyFill="1" applyBorder="1" applyAlignment="1" applyProtection="1">
      <alignment vertical="center"/>
    </xf>
    <xf numFmtId="0" fontId="18" fillId="0" borderId="5" xfId="50" applyFont="1" applyFill="1" applyBorder="1" applyAlignment="1" applyProtection="1">
      <alignment vertical="center"/>
    </xf>
    <xf numFmtId="0" fontId="14" fillId="0" borderId="5" xfId="50" applyFont="1" applyFill="1" applyBorder="1" applyAlignment="1" applyProtection="1">
      <alignment horizontal="left" vertical="center"/>
      <protection locked="0"/>
    </xf>
    <xf numFmtId="4" fontId="8" fillId="0" borderId="5" xfId="50" applyNumberFormat="1" applyFont="1" applyFill="1" applyBorder="1" applyAlignment="1" applyProtection="1">
      <alignment horizontal="right" vertical="center"/>
      <protection locked="0"/>
    </xf>
    <xf numFmtId="0" fontId="8" fillId="0" borderId="5" xfId="50" applyFont="1" applyFill="1" applyBorder="1" applyAlignment="1" applyProtection="1">
      <alignment horizontal="left" vertical="center"/>
      <protection locked="0"/>
    </xf>
    <xf numFmtId="0" fontId="36" fillId="0" borderId="6" xfId="50" applyFont="1" applyFill="1" applyBorder="1" applyAlignment="1" applyProtection="1">
      <alignment horizontal="center" vertical="center"/>
      <protection locked="0"/>
    </xf>
    <xf numFmtId="4" fontId="36" fillId="0" borderId="10" xfId="50" applyNumberFormat="1" applyFont="1" applyFill="1" applyBorder="1" applyAlignment="1" applyProtection="1">
      <alignment horizontal="right" vertical="center"/>
    </xf>
    <xf numFmtId="0" fontId="36" fillId="0" borderId="10" xfId="50" applyFont="1" applyFill="1" applyBorder="1" applyAlignment="1" applyProtection="1">
      <alignment horizontal="center" vertical="center"/>
    </xf>
    <xf numFmtId="0" fontId="8" fillId="0" borderId="0" xfId="50" applyFont="1" applyFill="1" applyBorder="1" applyAlignment="1" applyProtection="1">
      <alignment horizontal="left" vertical="center" wrapText="1"/>
      <protection locked="0"/>
    </xf>
    <xf numFmtId="0" fontId="24" fillId="0" borderId="0" xfId="50" applyFont="1" applyFill="1" applyBorder="1" applyAlignment="1" applyProtection="1">
      <alignment horizontal="left" vertical="center" wrapText="1"/>
    </xf>
    <xf numFmtId="0" fontId="17" fillId="0" borderId="15" xfId="50" applyFont="1" applyFill="1" applyBorder="1" applyAlignment="1" applyProtection="1">
      <alignment horizontal="center" vertical="center" wrapText="1"/>
    </xf>
    <xf numFmtId="0" fontId="24" fillId="0" borderId="20" xfId="50" applyFont="1" applyFill="1" applyBorder="1" applyAlignment="1" applyProtection="1">
      <alignment horizontal="center" vertical="center"/>
    </xf>
    <xf numFmtId="0" fontId="8" fillId="0" borderId="11" xfId="50" applyFont="1" applyFill="1" applyBorder="1" applyAlignment="1" applyProtection="1">
      <alignment horizontal="left" vertical="center" wrapText="1"/>
    </xf>
    <xf numFmtId="176" fontId="8" fillId="0" borderId="5" xfId="50" applyNumberFormat="1" applyFont="1" applyFill="1" applyBorder="1" applyAlignment="1" applyProtection="1">
      <alignment horizontal="right" vertical="center"/>
    </xf>
    <xf numFmtId="176" fontId="24" fillId="0" borderId="13" xfId="50" applyNumberFormat="1" applyFont="1" applyFill="1" applyBorder="1" applyAlignment="1" applyProtection="1">
      <alignment horizontal="center" vertical="center"/>
    </xf>
    <xf numFmtId="176" fontId="24" fillId="0" borderId="6" xfId="50" applyNumberFormat="1" applyFont="1" applyFill="1" applyBorder="1" applyAlignment="1" applyProtection="1">
      <alignment horizontal="center" vertical="center"/>
    </xf>
    <xf numFmtId="176" fontId="8" fillId="0" borderId="10" xfId="50" applyNumberFormat="1" applyFont="1" applyFill="1" applyBorder="1" applyAlignment="1" applyProtection="1">
      <alignment horizontal="right" vertical="center"/>
    </xf>
    <xf numFmtId="176" fontId="8" fillId="0" borderId="6" xfId="50" applyNumberFormat="1" applyFont="1" applyFill="1" applyBorder="1" applyAlignment="1" applyProtection="1">
      <alignment horizontal="right" vertical="center"/>
    </xf>
    <xf numFmtId="0" fontId="24" fillId="0" borderId="12" xfId="50" applyFont="1" applyFill="1" applyBorder="1" applyAlignment="1" applyProtection="1">
      <alignment horizontal="center" vertical="center" wrapText="1"/>
    </xf>
    <xf numFmtId="0" fontId="24" fillId="0" borderId="13" xfId="50" applyFont="1" applyFill="1" applyBorder="1" applyAlignment="1" applyProtection="1">
      <alignment horizontal="center" vertical="center" wrapText="1"/>
    </xf>
    <xf numFmtId="0" fontId="20" fillId="0" borderId="13" xfId="50" applyFont="1" applyFill="1" applyBorder="1" applyAlignment="1" applyProtection="1">
      <alignment horizontal="center" vertical="center" wrapText="1"/>
    </xf>
    <xf numFmtId="176" fontId="8" fillId="0" borderId="6" xfId="50" applyNumberFormat="1" applyFont="1" applyFill="1" applyBorder="1" applyAlignment="1" applyProtection="1">
      <alignment horizontal="right" vertical="center"/>
      <protection locked="0"/>
    </xf>
    <xf numFmtId="0" fontId="8" fillId="0" borderId="0" xfId="50" applyFont="1" applyFill="1" applyBorder="1" applyAlignment="1" applyProtection="1">
      <alignment horizontal="left" vertical="center"/>
    </xf>
    <xf numFmtId="0" fontId="17" fillId="0" borderId="15" xfId="50" applyFont="1" applyFill="1" applyBorder="1" applyAlignment="1" applyProtection="1">
      <alignment horizontal="center" vertical="center" wrapText="1"/>
      <protection locked="0"/>
    </xf>
    <xf numFmtId="0" fontId="17" fillId="0" borderId="12" xfId="50" applyFont="1" applyFill="1" applyBorder="1" applyAlignment="1" applyProtection="1">
      <alignment horizontal="center" vertical="center" wrapText="1"/>
      <protection locked="0"/>
    </xf>
    <xf numFmtId="0" fontId="17" fillId="0" borderId="12" xfId="50" applyFont="1" applyFill="1" applyBorder="1" applyAlignment="1" applyProtection="1">
      <alignment horizontal="center" vertical="center" wrapText="1"/>
    </xf>
    <xf numFmtId="0" fontId="17" fillId="0" borderId="9" xfId="50" applyFont="1" applyFill="1" applyBorder="1" applyAlignment="1" applyProtection="1">
      <alignment horizontal="center" vertical="center" wrapText="1"/>
    </xf>
    <xf numFmtId="0" fontId="17" fillId="0" borderId="16" xfId="50" applyFont="1" applyFill="1" applyBorder="1" applyAlignment="1" applyProtection="1">
      <alignment horizontal="center" vertical="center" wrapText="1"/>
    </xf>
    <xf numFmtId="3" fontId="24" fillId="0" borderId="11" xfId="50" applyNumberFormat="1" applyFont="1" applyFill="1" applyBorder="1" applyAlignment="1" applyProtection="1">
      <alignment horizontal="center" vertical="center"/>
    </xf>
    <xf numFmtId="3" fontId="24" fillId="0" borderId="6" xfId="50" applyNumberFormat="1" applyFont="1" applyFill="1" applyBorder="1" applyAlignment="1" applyProtection="1">
      <alignment horizontal="center" vertical="center"/>
    </xf>
    <xf numFmtId="0" fontId="8" fillId="0" borderId="11" xfId="50" applyFont="1" applyFill="1" applyBorder="1" applyAlignment="1" applyProtection="1">
      <alignment horizontal="center" vertical="center"/>
      <protection locked="0"/>
    </xf>
    <xf numFmtId="0" fontId="8" fillId="0" borderId="13" xfId="50" applyFont="1" applyFill="1" applyBorder="1" applyAlignment="1" applyProtection="1">
      <alignment horizontal="right" vertical="center"/>
      <protection locked="0"/>
    </xf>
    <xf numFmtId="0" fontId="17" fillId="0" borderId="13" xfId="50" applyFont="1" applyFill="1" applyBorder="1" applyAlignment="1" applyProtection="1">
      <alignment horizontal="center" vertical="center" wrapText="1"/>
    </xf>
    <xf numFmtId="0" fontId="17" fillId="0" borderId="19" xfId="50" applyFont="1" applyFill="1" applyBorder="1" applyAlignment="1" applyProtection="1">
      <alignment horizontal="center" vertical="center"/>
      <protection locked="0"/>
    </xf>
    <xf numFmtId="0" fontId="17" fillId="0" borderId="19" xfId="50" applyFont="1" applyFill="1" applyBorder="1" applyAlignment="1" applyProtection="1">
      <alignment horizontal="center" vertical="center" wrapText="1"/>
    </xf>
    <xf numFmtId="0" fontId="17" fillId="0" borderId="17" xfId="50" applyFont="1" applyFill="1" applyBorder="1" applyAlignment="1" applyProtection="1">
      <alignment horizontal="center" vertical="center" wrapText="1"/>
    </xf>
    <xf numFmtId="0" fontId="17" fillId="0" borderId="16" xfId="50" applyFont="1" applyFill="1" applyBorder="1" applyAlignment="1" applyProtection="1">
      <alignment horizontal="center" vertical="center" wrapText="1"/>
      <protection locked="0"/>
    </xf>
    <xf numFmtId="0" fontId="17" fillId="0" borderId="17" xfId="50" applyFont="1" applyFill="1" applyBorder="1" applyAlignment="1" applyProtection="1">
      <alignment horizontal="center" vertical="center" wrapText="1"/>
      <protection locked="0"/>
    </xf>
    <xf numFmtId="0" fontId="24" fillId="0" borderId="17" xfId="50" applyFont="1" applyFill="1" applyBorder="1" applyAlignment="1" applyProtection="1">
      <alignment horizontal="center" vertical="center"/>
      <protection locked="0"/>
    </xf>
    <xf numFmtId="0" fontId="8" fillId="0" borderId="0" xfId="50" applyFont="1" applyFill="1" applyBorder="1" applyAlignment="1" applyProtection="1">
      <alignment horizontal="right" wrapText="1"/>
      <protection locked="0"/>
    </xf>
    <xf numFmtId="0" fontId="23" fillId="0" borderId="0" xfId="50" applyFont="1" applyFill="1" applyBorder="1" applyAlignment="1" applyProtection="1">
      <alignment horizontal="right" vertical="center"/>
      <protection locked="0"/>
    </xf>
    <xf numFmtId="0" fontId="23" fillId="0" borderId="0" xfId="50" applyFont="1" applyFill="1" applyBorder="1" applyAlignment="1" applyProtection="1">
      <alignment horizontal="right"/>
      <protection locked="0"/>
    </xf>
    <xf numFmtId="0" fontId="17" fillId="0" borderId="13" xfId="50" applyFont="1" applyFill="1" applyBorder="1" applyAlignment="1" applyProtection="1">
      <alignment horizontal="center" vertical="center" wrapText="1"/>
      <protection locked="0"/>
    </xf>
    <xf numFmtId="0" fontId="8" fillId="0" borderId="10" xfId="50" applyFont="1" applyFill="1" applyBorder="1" applyAlignment="1" applyProtection="1">
      <alignment horizontal="right" vertical="center"/>
      <protection locked="0"/>
    </xf>
    <xf numFmtId="0" fontId="8" fillId="0" borderId="17" xfId="50" applyFont="1" applyFill="1" applyBorder="1" applyAlignment="1" applyProtection="1">
      <alignment horizontal="right" vertical="center"/>
      <protection locked="0"/>
    </xf>
    <xf numFmtId="0" fontId="25" fillId="0" borderId="0" xfId="50" applyFont="1" applyFill="1" applyBorder="1" applyAlignment="1" applyProtection="1">
      <alignment horizontal="center" vertical="top"/>
    </xf>
    <xf numFmtId="0" fontId="14" fillId="0" borderId="6" xfId="50" applyFont="1" applyFill="1" applyBorder="1" applyAlignment="1" applyProtection="1">
      <alignment horizontal="left" vertical="center"/>
    </xf>
    <xf numFmtId="4" fontId="23" fillId="0" borderId="19" xfId="50" applyNumberFormat="1" applyFont="1" applyFill="1" applyBorder="1" applyAlignment="1" applyProtection="1">
      <alignment horizontal="right" vertical="center"/>
      <protection locked="0"/>
    </xf>
    <xf numFmtId="4" fontId="14" fillId="0" borderId="6" xfId="50" applyNumberFormat="1" applyFont="1" applyFill="1" applyBorder="1" applyAlignment="1" applyProtection="1">
      <alignment horizontal="right" vertical="center"/>
    </xf>
    <xf numFmtId="0" fontId="14" fillId="0" borderId="10" xfId="50" applyFont="1" applyFill="1" applyBorder="1" applyAlignment="1" applyProtection="1">
      <alignment horizontal="left" vertical="center"/>
    </xf>
    <xf numFmtId="4" fontId="23" fillId="0" borderId="10" xfId="50" applyNumberFormat="1" applyFont="1" applyFill="1" applyBorder="1" applyAlignment="1" applyProtection="1">
      <alignment horizontal="right" vertical="center"/>
      <protection locked="0"/>
    </xf>
    <xf numFmtId="0" fontId="2" fillId="0" borderId="6" xfId="50" applyFont="1" applyFill="1" applyBorder="1" applyAlignment="1" applyProtection="1"/>
    <xf numFmtId="4" fontId="14" fillId="0" borderId="8" xfId="50" applyNumberFormat="1" applyFont="1" applyFill="1" applyBorder="1" applyAlignment="1" applyProtection="1">
      <alignment horizontal="right" vertical="center"/>
    </xf>
    <xf numFmtId="0" fontId="37" fillId="0" borderId="10" xfId="50" applyFont="1" applyFill="1" applyBorder="1" applyAlignment="1" applyProtection="1">
      <alignment horizontal="center" vertical="center"/>
    </xf>
    <xf numFmtId="4" fontId="36" fillId="0" borderId="20" xfId="50" applyNumberFormat="1" applyFont="1" applyFill="1" applyBorder="1" applyAlignment="1" applyProtection="1">
      <alignment horizontal="right" vertical="center"/>
    </xf>
    <xf numFmtId="0" fontId="37" fillId="0" borderId="11" xfId="50" applyFont="1" applyFill="1" applyBorder="1" applyAlignment="1" applyProtection="1">
      <alignment horizontal="center" vertical="center"/>
    </xf>
    <xf numFmtId="4" fontId="36" fillId="0" borderId="5" xfId="50" applyNumberFormat="1" applyFont="1" applyFill="1" applyBorder="1" applyAlignment="1" applyProtection="1">
      <alignment horizontal="right" vertical="center"/>
    </xf>
    <xf numFmtId="0" fontId="14" fillId="0" borderId="20" xfId="50" applyFont="1" applyFill="1" applyBorder="1" applyAlignment="1" applyProtection="1">
      <alignment horizontal="right" vertical="center"/>
    </xf>
    <xf numFmtId="0" fontId="14" fillId="0" borderId="11" xfId="50" applyFont="1" applyFill="1" applyBorder="1" applyAlignment="1" applyProtection="1">
      <alignment horizontal="left" vertical="center"/>
    </xf>
    <xf numFmtId="0" fontId="14" fillId="0" borderId="5" xfId="50" applyFont="1" applyFill="1" applyBorder="1" applyAlignment="1" applyProtection="1">
      <alignment horizontal="right" vertical="center"/>
    </xf>
    <xf numFmtId="0" fontId="37" fillId="0" borderId="10" xfId="50" applyFont="1" applyFill="1" applyBorder="1" applyAlignment="1" applyProtection="1">
      <alignment horizontal="center" vertical="center"/>
      <protection locked="0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 3" xfId="49"/>
    <cellStyle name="Normal" xfId="50"/>
    <cellStyle name="常规 5" xfId="51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outlinePr summaryBelow="0" summaryRight="0"/>
    <pageSetUpPr fitToPage="1"/>
  </sheetPr>
  <dimension ref="A1:D40"/>
  <sheetViews>
    <sheetView topLeftCell="A5" workbookViewId="0">
      <selection activeCell="F5" sqref="F$1:I$1048576"/>
    </sheetView>
  </sheetViews>
  <sheetFormatPr defaultColWidth="8" defaultRowHeight="14.25" customHeight="1" outlineLevelCol="3"/>
  <cols>
    <col min="1" max="1" width="39.5740740740741" style="71" customWidth="1"/>
    <col min="2" max="2" width="43.1388888888889" style="71" customWidth="1"/>
    <col min="3" max="3" width="40.4259259259259" style="71" customWidth="1"/>
    <col min="4" max="4" width="46.1388888888889" style="71" customWidth="1"/>
    <col min="5" max="16377" width="8" style="53" customWidth="1"/>
    <col min="16378" max="16384" width="8" style="53"/>
  </cols>
  <sheetData>
    <row r="1" ht="13.5" customHeight="1" spans="1:4">
      <c r="A1" s="72"/>
      <c r="B1" s="72"/>
      <c r="C1" s="72"/>
      <c r="D1" s="143" t="s">
        <v>0</v>
      </c>
    </row>
    <row r="2" ht="45" customHeight="1" spans="1:4">
      <c r="A2" s="54" t="s">
        <v>1</v>
      </c>
      <c r="B2" s="288"/>
      <c r="C2" s="288"/>
      <c r="D2" s="288"/>
    </row>
    <row r="3" ht="21" customHeight="1" spans="1:4">
      <c r="A3" s="265" t="s">
        <v>2</v>
      </c>
      <c r="B3" s="233"/>
      <c r="C3" s="233"/>
      <c r="D3" s="143" t="s">
        <v>3</v>
      </c>
    </row>
    <row r="4" ht="19.5" customHeight="1" spans="1:4">
      <c r="A4" s="81" t="s">
        <v>4</v>
      </c>
      <c r="B4" s="101"/>
      <c r="C4" s="81" t="s">
        <v>5</v>
      </c>
      <c r="D4" s="101"/>
    </row>
    <row r="5" ht="19.5" customHeight="1" spans="1:4">
      <c r="A5" s="80" t="s">
        <v>6</v>
      </c>
      <c r="B5" s="80" t="s">
        <v>7</v>
      </c>
      <c r="C5" s="80" t="s">
        <v>8</v>
      </c>
      <c r="D5" s="80" t="s">
        <v>7</v>
      </c>
    </row>
    <row r="6" ht="19.5" customHeight="1" spans="1:4">
      <c r="A6" s="83"/>
      <c r="B6" s="83"/>
      <c r="C6" s="83"/>
      <c r="D6" s="83"/>
    </row>
    <row r="7" ht="20.25" customHeight="1" spans="1:4">
      <c r="A7" s="289" t="s">
        <v>9</v>
      </c>
      <c r="B7" s="290">
        <v>2468.01</v>
      </c>
      <c r="C7" s="289" t="s">
        <v>10</v>
      </c>
      <c r="D7" s="125">
        <v>597.61</v>
      </c>
    </row>
    <row r="8" ht="20.25" customHeight="1" spans="1:4">
      <c r="A8" s="289" t="s">
        <v>11</v>
      </c>
      <c r="B8" s="125"/>
      <c r="C8" s="289" t="s">
        <v>12</v>
      </c>
      <c r="D8" s="291"/>
    </row>
    <row r="9" ht="20.25" customHeight="1" spans="1:4">
      <c r="A9" s="289" t="s">
        <v>13</v>
      </c>
      <c r="B9" s="125"/>
      <c r="C9" s="289" t="s">
        <v>14</v>
      </c>
      <c r="D9" s="125">
        <v>5</v>
      </c>
    </row>
    <row r="10" ht="20.25" customHeight="1" spans="1:4">
      <c r="A10" s="289" t="s">
        <v>15</v>
      </c>
      <c r="B10" s="124"/>
      <c r="C10" s="289" t="s">
        <v>16</v>
      </c>
      <c r="D10" s="291"/>
    </row>
    <row r="11" ht="20.25" customHeight="1" spans="1:4">
      <c r="A11" s="289" t="s">
        <v>17</v>
      </c>
      <c r="B11" s="125">
        <f>B16+B15+B14+B13+B12</f>
        <v>55.3</v>
      </c>
      <c r="C11" s="289" t="s">
        <v>18</v>
      </c>
      <c r="D11" s="291"/>
    </row>
    <row r="12" ht="20.25" customHeight="1" spans="1:4">
      <c r="A12" s="289" t="s">
        <v>19</v>
      </c>
      <c r="B12" s="124"/>
      <c r="C12" s="289" t="s">
        <v>20</v>
      </c>
      <c r="D12" s="291"/>
    </row>
    <row r="13" ht="20.25" customHeight="1" spans="1:4">
      <c r="A13" s="289" t="s">
        <v>21</v>
      </c>
      <c r="B13" s="124"/>
      <c r="C13" s="289" t="s">
        <v>22</v>
      </c>
      <c r="D13" s="125">
        <v>54.32</v>
      </c>
    </row>
    <row r="14" ht="20.25" customHeight="1" spans="1:4">
      <c r="A14" s="289" t="s">
        <v>23</v>
      </c>
      <c r="B14" s="124"/>
      <c r="C14" s="289" t="s">
        <v>24</v>
      </c>
      <c r="D14" s="125">
        <v>359.58</v>
      </c>
    </row>
    <row r="15" ht="20.25" customHeight="1" spans="1:4">
      <c r="A15" s="292" t="s">
        <v>25</v>
      </c>
      <c r="B15" s="124"/>
      <c r="C15" s="289" t="s">
        <v>26</v>
      </c>
      <c r="D15" s="125">
        <v>321.86</v>
      </c>
    </row>
    <row r="16" ht="20.25" customHeight="1" spans="1:4">
      <c r="A16" s="292" t="s">
        <v>27</v>
      </c>
      <c r="B16" s="293">
        <v>55.3</v>
      </c>
      <c r="C16" s="289" t="s">
        <v>28</v>
      </c>
      <c r="D16" s="291"/>
    </row>
    <row r="17" ht="20.25" customHeight="1" spans="1:4">
      <c r="A17" s="294"/>
      <c r="B17" s="294"/>
      <c r="C17" s="289" t="s">
        <v>29</v>
      </c>
      <c r="D17" s="125">
        <v>64.12</v>
      </c>
    </row>
    <row r="18" ht="20.25" customHeight="1" spans="1:4">
      <c r="A18" s="294"/>
      <c r="B18" s="294"/>
      <c r="C18" s="289" t="s">
        <v>30</v>
      </c>
      <c r="D18" s="125">
        <v>974.4</v>
      </c>
    </row>
    <row r="19" ht="20.25" customHeight="1" spans="1:4">
      <c r="A19" s="294"/>
      <c r="B19" s="294"/>
      <c r="C19" s="289" t="s">
        <v>31</v>
      </c>
      <c r="D19" s="291"/>
    </row>
    <row r="20" ht="20.25" customHeight="1" spans="1:4">
      <c r="A20" s="294"/>
      <c r="B20" s="294"/>
      <c r="C20" s="289" t="s">
        <v>32</v>
      </c>
      <c r="D20" s="291"/>
    </row>
    <row r="21" ht="20.25" customHeight="1" spans="1:4">
      <c r="A21" s="294"/>
      <c r="B21" s="294"/>
      <c r="C21" s="289" t="s">
        <v>33</v>
      </c>
      <c r="D21" s="291"/>
    </row>
    <row r="22" ht="20.25" customHeight="1" spans="1:4">
      <c r="A22" s="294"/>
      <c r="B22" s="294"/>
      <c r="C22" s="289" t="s">
        <v>34</v>
      </c>
      <c r="D22" s="291"/>
    </row>
    <row r="23" ht="20.25" customHeight="1" spans="1:4">
      <c r="A23" s="294"/>
      <c r="B23" s="294"/>
      <c r="C23" s="289" t="s">
        <v>35</v>
      </c>
      <c r="D23" s="291"/>
    </row>
    <row r="24" ht="20.25" customHeight="1" spans="1:4">
      <c r="A24" s="294"/>
      <c r="B24" s="294"/>
      <c r="C24" s="289" t="s">
        <v>36</v>
      </c>
      <c r="D24" s="125">
        <v>13.81</v>
      </c>
    </row>
    <row r="25" ht="20.25" customHeight="1" spans="1:4">
      <c r="A25" s="294"/>
      <c r="B25" s="294"/>
      <c r="C25" s="289" t="s">
        <v>37</v>
      </c>
      <c r="D25" s="125">
        <v>107.41</v>
      </c>
    </row>
    <row r="26" ht="20.25" customHeight="1" spans="1:4">
      <c r="A26" s="294"/>
      <c r="B26" s="294"/>
      <c r="C26" s="289" t="s">
        <v>38</v>
      </c>
      <c r="D26" s="291"/>
    </row>
    <row r="27" ht="20.25" customHeight="1" spans="1:4">
      <c r="A27" s="294"/>
      <c r="B27" s="294"/>
      <c r="C27" s="289" t="s">
        <v>39</v>
      </c>
      <c r="D27" s="125">
        <v>25.2</v>
      </c>
    </row>
    <row r="28" ht="20.25" customHeight="1" spans="1:4">
      <c r="A28" s="294"/>
      <c r="B28" s="294"/>
      <c r="C28" s="289" t="s">
        <v>40</v>
      </c>
      <c r="D28" s="291"/>
    </row>
    <row r="29" ht="20.25" customHeight="1" spans="1:4">
      <c r="A29" s="294"/>
      <c r="B29" s="294"/>
      <c r="C29" s="289" t="s">
        <v>41</v>
      </c>
      <c r="D29" s="295"/>
    </row>
    <row r="30" ht="20.25" customHeight="1" spans="1:4">
      <c r="A30" s="296" t="s">
        <v>42</v>
      </c>
      <c r="B30" s="297">
        <v>2523.31</v>
      </c>
      <c r="C30" s="298" t="s">
        <v>43</v>
      </c>
      <c r="D30" s="299">
        <v>2523.31</v>
      </c>
    </row>
    <row r="31" ht="20.25" customHeight="1" spans="1:4">
      <c r="A31" s="292" t="s">
        <v>44</v>
      </c>
      <c r="B31" s="300" t="s">
        <v>45</v>
      </c>
      <c r="C31" s="301" t="s">
        <v>46</v>
      </c>
      <c r="D31" s="302" t="s">
        <v>47</v>
      </c>
    </row>
    <row r="32" ht="20.25" customHeight="1" spans="1:4">
      <c r="A32" s="303" t="s">
        <v>48</v>
      </c>
      <c r="B32" s="297">
        <v>2523.31</v>
      </c>
      <c r="C32" s="298" t="s">
        <v>49</v>
      </c>
      <c r="D32" s="299">
        <v>2523.31</v>
      </c>
    </row>
    <row r="33" ht="20.25" customHeight="1" spans="1:4">
      <c r="A33" s="2"/>
      <c r="B33" s="2"/>
      <c r="C33" s="2"/>
      <c r="D33" s="2"/>
    </row>
    <row r="34" ht="20.25" customHeight="1" spans="1:4">
      <c r="A34" s="2"/>
      <c r="B34" s="2"/>
      <c r="C34" s="2"/>
      <c r="D34" s="2"/>
    </row>
    <row r="35" ht="20.25" customHeight="1" spans="1:4">
      <c r="A35" s="2"/>
      <c r="B35" s="2"/>
      <c r="C35" s="2"/>
      <c r="D35" s="2"/>
    </row>
    <row r="36" ht="20.25" customHeight="1" spans="1:4">
      <c r="A36" s="2"/>
      <c r="B36" s="2"/>
      <c r="C36" s="2"/>
      <c r="D36" s="2"/>
    </row>
    <row r="37" ht="20.25" customHeight="1" spans="1:4">
      <c r="A37" s="2"/>
      <c r="B37" s="2"/>
      <c r="C37" s="2"/>
      <c r="D37" s="2"/>
    </row>
    <row r="38" ht="20.25" customHeight="1" spans="1:4">
      <c r="A38" s="2"/>
      <c r="B38" s="2"/>
      <c r="C38" s="2"/>
      <c r="D38" s="2"/>
    </row>
    <row r="39" customHeight="1" spans="1:4">
      <c r="A39" s="2"/>
      <c r="B39" s="2"/>
      <c r="C39" s="2"/>
      <c r="D39" s="2"/>
    </row>
    <row r="40" customHeight="1" spans="1:4">
      <c r="A40" s="2"/>
      <c r="B40" s="2"/>
      <c r="C40" s="2"/>
      <c r="D40" s="2"/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6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>
    <outlinePr summaryBelow="0" summaryRight="0"/>
    <pageSetUpPr fitToPage="1"/>
  </sheetPr>
  <dimension ref="A1:J9"/>
  <sheetViews>
    <sheetView workbookViewId="0">
      <selection activeCell="H31" sqref="H31"/>
    </sheetView>
  </sheetViews>
  <sheetFormatPr defaultColWidth="9.13888888888889" defaultRowHeight="12" customHeight="1"/>
  <cols>
    <col min="1" max="1" width="23.1388888888889" style="51" customWidth="1"/>
    <col min="2" max="2" width="17.1388888888889" style="51" customWidth="1"/>
    <col min="3" max="3" width="11.5740740740741" style="51" customWidth="1"/>
    <col min="4" max="4" width="13.4259259259259" style="51" customWidth="1"/>
    <col min="5" max="5" width="20.4259259259259" style="51" customWidth="1"/>
    <col min="6" max="6" width="8.86111111111111" style="53" customWidth="1"/>
    <col min="7" max="7" width="16" style="51" customWidth="1"/>
    <col min="8" max="8" width="8.42592592592593" style="53" customWidth="1"/>
    <col min="9" max="9" width="14.4259259259259" style="53" customWidth="1"/>
    <col min="10" max="10" width="28.712962962963" style="52" customWidth="1"/>
    <col min="11" max="16384" width="9.13888888888889" style="52" customWidth="1"/>
  </cols>
  <sheetData>
    <row r="1" ht="15.75" customHeight="1" spans="10:10">
      <c r="J1" s="70" t="s">
        <v>647</v>
      </c>
    </row>
    <row r="2" s="49" customFormat="1" ht="39" customHeight="1" spans="1:10">
      <c r="A2" s="54" t="s">
        <v>648</v>
      </c>
      <c r="B2" s="56"/>
      <c r="C2" s="56"/>
      <c r="D2" s="56"/>
      <c r="E2" s="56"/>
      <c r="F2" s="55"/>
      <c r="G2" s="56"/>
      <c r="H2" s="55"/>
      <c r="I2" s="55"/>
      <c r="J2" s="55"/>
    </row>
    <row r="3" s="50" customFormat="1" ht="15.75" customHeight="1" spans="1:10">
      <c r="A3" s="57" t="s">
        <v>2</v>
      </c>
      <c r="B3" s="160"/>
      <c r="C3" s="160"/>
      <c r="D3" s="160"/>
      <c r="E3" s="160"/>
      <c r="F3" s="161"/>
      <c r="G3" s="160"/>
      <c r="H3" s="161"/>
      <c r="I3" s="161"/>
      <c r="J3" s="161"/>
    </row>
    <row r="4" ht="60" customHeight="1" spans="1:10">
      <c r="A4" s="60" t="s">
        <v>424</v>
      </c>
      <c r="B4" s="60" t="s">
        <v>425</v>
      </c>
      <c r="C4" s="60" t="s">
        <v>426</v>
      </c>
      <c r="D4" s="60" t="s">
        <v>427</v>
      </c>
      <c r="E4" s="60" t="s">
        <v>428</v>
      </c>
      <c r="F4" s="62" t="s">
        <v>429</v>
      </c>
      <c r="G4" s="60" t="s">
        <v>430</v>
      </c>
      <c r="H4" s="62" t="s">
        <v>431</v>
      </c>
      <c r="I4" s="62" t="s">
        <v>432</v>
      </c>
      <c r="J4" s="61" t="s">
        <v>433</v>
      </c>
    </row>
    <row r="5" ht="15" customHeight="1" spans="1:10">
      <c r="A5" s="63">
        <v>1</v>
      </c>
      <c r="B5" s="63">
        <v>2</v>
      </c>
      <c r="C5" s="63">
        <v>3</v>
      </c>
      <c r="D5" s="63">
        <v>4</v>
      </c>
      <c r="E5" s="63">
        <v>5</v>
      </c>
      <c r="F5" s="63">
        <v>6</v>
      </c>
      <c r="G5" s="63">
        <v>7</v>
      </c>
      <c r="H5" s="63">
        <v>8</v>
      </c>
      <c r="I5" s="63">
        <v>9</v>
      </c>
      <c r="J5" s="63">
        <v>10</v>
      </c>
    </row>
    <row r="6" ht="21" customHeight="1" spans="1:10">
      <c r="A6" s="162" t="s">
        <v>45</v>
      </c>
      <c r="B6" s="63"/>
      <c r="C6" s="63"/>
      <c r="D6" s="63"/>
      <c r="E6" s="63"/>
      <c r="F6" s="61"/>
      <c r="G6" s="63"/>
      <c r="H6" s="61"/>
      <c r="I6" s="61"/>
      <c r="J6" s="61"/>
    </row>
    <row r="7" ht="19" customHeight="1" spans="1:10">
      <c r="A7" s="162" t="s">
        <v>45</v>
      </c>
      <c r="B7" s="163" t="s">
        <v>45</v>
      </c>
      <c r="C7" s="63"/>
      <c r="D7" s="63"/>
      <c r="E7" s="63"/>
      <c r="F7" s="61"/>
      <c r="G7" s="63"/>
      <c r="H7" s="61"/>
      <c r="I7" s="61"/>
      <c r="J7" s="61"/>
    </row>
    <row r="8" ht="18" customHeight="1" spans="1:10">
      <c r="A8" s="63"/>
      <c r="B8" s="63"/>
      <c r="C8" s="162" t="s">
        <v>45</v>
      </c>
      <c r="D8" s="162" t="s">
        <v>45</v>
      </c>
      <c r="E8" s="162" t="s">
        <v>45</v>
      </c>
      <c r="F8" s="61" t="s">
        <v>45</v>
      </c>
      <c r="G8" s="162" t="s">
        <v>45</v>
      </c>
      <c r="H8" s="61" t="s">
        <v>45</v>
      </c>
      <c r="I8" s="61" t="s">
        <v>45</v>
      </c>
      <c r="J8" s="164" t="s">
        <v>45</v>
      </c>
    </row>
    <row r="9" customHeight="1" spans="1:1">
      <c r="A9" s="51" t="s">
        <v>649</v>
      </c>
    </row>
  </sheetData>
  <mergeCells count="1">
    <mergeCell ref="A2:J2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>
    <outlinePr summaryBelow="0" summaryRight="0"/>
    <pageSetUpPr fitToPage="1"/>
  </sheetPr>
  <dimension ref="A1:F9"/>
  <sheetViews>
    <sheetView workbookViewId="0">
      <selection activeCell="C17" sqref="C17"/>
    </sheetView>
  </sheetViews>
  <sheetFormatPr defaultColWidth="9.13888888888889" defaultRowHeight="14.25" customHeight="1" outlineLevelCol="5"/>
  <cols>
    <col min="1" max="1" width="32.1388888888889" style="71" customWidth="1"/>
    <col min="2" max="2" width="13.5740740740741" style="139" customWidth="1"/>
    <col min="3" max="3" width="40.5740740740741" style="71" customWidth="1"/>
    <col min="4" max="6" width="22.5740740740741" style="71" customWidth="1"/>
    <col min="7" max="16384" width="9.13888888888889" style="71" customWidth="1"/>
  </cols>
  <sheetData>
    <row r="1" ht="15.75" customHeight="1" spans="1:6">
      <c r="A1" s="140"/>
      <c r="B1" s="141">
        <v>0</v>
      </c>
      <c r="C1" s="142">
        <v>1</v>
      </c>
      <c r="D1" s="100"/>
      <c r="E1" s="100"/>
      <c r="F1" s="143" t="s">
        <v>650</v>
      </c>
    </row>
    <row r="2" ht="45" customHeight="1" spans="1:6">
      <c r="A2" s="54" t="s">
        <v>651</v>
      </c>
      <c r="B2" s="144"/>
      <c r="C2" s="145"/>
      <c r="D2" s="145"/>
      <c r="E2" s="145"/>
      <c r="F2" s="145"/>
    </row>
    <row r="3" ht="19.5" customHeight="1" spans="1:6">
      <c r="A3" s="146" t="s">
        <v>2</v>
      </c>
      <c r="B3" s="147"/>
      <c r="C3" s="148"/>
      <c r="D3" s="149"/>
      <c r="E3" s="100"/>
      <c r="F3" s="143" t="s">
        <v>3</v>
      </c>
    </row>
    <row r="4" ht="19.5" customHeight="1" spans="1:6">
      <c r="A4" s="80" t="s">
        <v>652</v>
      </c>
      <c r="B4" s="150" t="s">
        <v>70</v>
      </c>
      <c r="C4" s="80" t="s">
        <v>71</v>
      </c>
      <c r="D4" s="81" t="s">
        <v>653</v>
      </c>
      <c r="E4" s="82"/>
      <c r="F4" s="101"/>
    </row>
    <row r="5" ht="18.75" customHeight="1" spans="1:6">
      <c r="A5" s="84"/>
      <c r="B5" s="151"/>
      <c r="C5" s="84"/>
      <c r="D5" s="80" t="s">
        <v>54</v>
      </c>
      <c r="E5" s="81" t="s">
        <v>72</v>
      </c>
      <c r="F5" s="80" t="s">
        <v>73</v>
      </c>
    </row>
    <row r="6" ht="17.25" customHeight="1" spans="1:6">
      <c r="A6" s="80">
        <v>1</v>
      </c>
      <c r="B6" s="152" t="s">
        <v>182</v>
      </c>
      <c r="C6" s="80">
        <v>3</v>
      </c>
      <c r="D6" s="80">
        <v>4</v>
      </c>
      <c r="E6" s="63">
        <v>5</v>
      </c>
      <c r="F6" s="63">
        <v>6</v>
      </c>
    </row>
    <row r="7" ht="17.25" customHeight="1" spans="1:6">
      <c r="A7" s="153"/>
      <c r="B7" s="154"/>
      <c r="C7" s="153"/>
      <c r="D7" s="153"/>
      <c r="E7" s="101"/>
      <c r="F7" s="63"/>
    </row>
    <row r="8" ht="22.5" customHeight="1" spans="1:6">
      <c r="A8" s="155" t="s">
        <v>54</v>
      </c>
      <c r="B8" s="156"/>
      <c r="C8" s="157"/>
      <c r="D8" s="158"/>
      <c r="E8" s="159"/>
      <c r="F8" s="159"/>
    </row>
    <row r="9" customHeight="1" spans="1:1">
      <c r="A9" s="71" t="s">
        <v>649</v>
      </c>
    </row>
  </sheetData>
  <mergeCells count="7">
    <mergeCell ref="A2:F2"/>
    <mergeCell ref="A3:C3"/>
    <mergeCell ref="D4:F4"/>
    <mergeCell ref="A8:C8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>
    <outlinePr summaryBelow="0" summaryRight="0"/>
  </sheetPr>
  <dimension ref="A1:Q53"/>
  <sheetViews>
    <sheetView showGridLines="0" workbookViewId="0">
      <selection activeCell="L49" sqref="L49"/>
    </sheetView>
  </sheetViews>
  <sheetFormatPr defaultColWidth="8.57407407407407" defaultRowHeight="12.75" customHeight="1"/>
  <cols>
    <col min="1" max="1" width="17.5740740740741" style="102" customWidth="1"/>
    <col min="2" max="2" width="15.1388888888889" style="102" customWidth="1"/>
    <col min="3" max="3" width="17" style="102" customWidth="1"/>
    <col min="4" max="5" width="9" style="102" customWidth="1"/>
    <col min="6" max="6" width="13" style="52" customWidth="1"/>
    <col min="7" max="8" width="13" style="102" customWidth="1"/>
    <col min="9" max="10" width="13" style="53" customWidth="1"/>
    <col min="11" max="12" width="13" style="102" customWidth="1"/>
    <col min="13" max="17" width="13" style="52" customWidth="1"/>
    <col min="18" max="16384" width="8.57407407407407" style="52" customWidth="1"/>
  </cols>
  <sheetData>
    <row r="1" ht="17.25" customHeight="1" spans="1:17">
      <c r="A1" s="103"/>
      <c r="B1" s="104"/>
      <c r="C1" s="104"/>
      <c r="D1" s="104"/>
      <c r="E1" s="104"/>
      <c r="F1" s="105"/>
      <c r="G1" s="104"/>
      <c r="H1" s="104"/>
      <c r="I1" s="70"/>
      <c r="J1" s="70"/>
      <c r="K1" s="104"/>
      <c r="L1" s="131"/>
      <c r="M1" s="110"/>
      <c r="N1" s="110"/>
      <c r="O1" s="110"/>
      <c r="P1" s="110"/>
      <c r="Q1" s="70" t="s">
        <v>654</v>
      </c>
    </row>
    <row r="2" ht="45" customHeight="1" spans="1:17">
      <c r="A2" s="106" t="s">
        <v>655</v>
      </c>
      <c r="B2" s="107"/>
      <c r="C2" s="107"/>
      <c r="D2" s="107"/>
      <c r="E2" s="107"/>
      <c r="F2" s="108"/>
      <c r="G2" s="107"/>
      <c r="H2" s="107"/>
      <c r="I2" s="132"/>
      <c r="J2" s="132"/>
      <c r="K2" s="107"/>
      <c r="L2" s="107"/>
      <c r="M2" s="108"/>
      <c r="N2" s="108"/>
      <c r="O2" s="108"/>
      <c r="P2" s="108"/>
      <c r="Q2" s="108"/>
    </row>
    <row r="3" ht="18.75" customHeight="1" spans="1:17">
      <c r="A3" s="109" t="s">
        <v>2</v>
      </c>
      <c r="B3" s="109"/>
      <c r="C3" s="103"/>
      <c r="D3" s="103"/>
      <c r="E3" s="103"/>
      <c r="F3" s="110"/>
      <c r="G3" s="103"/>
      <c r="H3" s="103"/>
      <c r="I3" s="103"/>
      <c r="J3" s="103"/>
      <c r="K3" s="103"/>
      <c r="L3" s="103"/>
      <c r="M3" s="110"/>
      <c r="N3" s="110"/>
      <c r="O3" s="110"/>
      <c r="P3" s="110"/>
      <c r="Q3" s="70" t="s">
        <v>189</v>
      </c>
    </row>
    <row r="4" ht="21.75" customHeight="1" spans="1:17">
      <c r="A4" s="111" t="s">
        <v>656</v>
      </c>
      <c r="B4" s="111" t="s">
        <v>657</v>
      </c>
      <c r="C4" s="112" t="s">
        <v>658</v>
      </c>
      <c r="D4" s="113" t="s">
        <v>659</v>
      </c>
      <c r="E4" s="113" t="s">
        <v>660</v>
      </c>
      <c r="F4" s="114" t="s">
        <v>661</v>
      </c>
      <c r="G4" s="115" t="s">
        <v>205</v>
      </c>
      <c r="H4" s="82"/>
      <c r="I4" s="133"/>
      <c r="J4" s="133"/>
      <c r="K4" s="82"/>
      <c r="L4" s="82"/>
      <c r="M4" s="133"/>
      <c r="N4" s="133"/>
      <c r="O4" s="133"/>
      <c r="P4" s="133"/>
      <c r="Q4" s="138"/>
    </row>
    <row r="5" ht="21.75" customHeight="1" spans="1:17">
      <c r="A5" s="116"/>
      <c r="B5" s="116" t="s">
        <v>662</v>
      </c>
      <c r="C5" s="117" t="s">
        <v>663</v>
      </c>
      <c r="D5" s="118" t="s">
        <v>659</v>
      </c>
      <c r="E5" s="118" t="s">
        <v>664</v>
      </c>
      <c r="F5" s="119"/>
      <c r="G5" s="118" t="s">
        <v>54</v>
      </c>
      <c r="H5" s="114" t="s">
        <v>57</v>
      </c>
      <c r="I5" s="114" t="s">
        <v>665</v>
      </c>
      <c r="J5" s="114" t="s">
        <v>666</v>
      </c>
      <c r="K5" s="134" t="s">
        <v>667</v>
      </c>
      <c r="L5" s="135" t="s">
        <v>61</v>
      </c>
      <c r="M5" s="133"/>
      <c r="N5" s="133"/>
      <c r="O5" s="133"/>
      <c r="P5" s="133"/>
      <c r="Q5" s="138"/>
    </row>
    <row r="6" ht="36" customHeight="1" spans="1:17">
      <c r="A6" s="116"/>
      <c r="B6" s="116"/>
      <c r="C6" s="120"/>
      <c r="D6" s="121"/>
      <c r="E6" s="121"/>
      <c r="F6" s="122"/>
      <c r="G6" s="118"/>
      <c r="H6" s="121"/>
      <c r="I6" s="121" t="s">
        <v>56</v>
      </c>
      <c r="J6" s="121"/>
      <c r="K6" s="136"/>
      <c r="L6" s="121" t="s">
        <v>56</v>
      </c>
      <c r="M6" s="121" t="s">
        <v>62</v>
      </c>
      <c r="N6" s="121" t="s">
        <v>214</v>
      </c>
      <c r="O6" s="121" t="s">
        <v>64</v>
      </c>
      <c r="P6" s="121" t="s">
        <v>65</v>
      </c>
      <c r="Q6" s="121" t="s">
        <v>66</v>
      </c>
    </row>
    <row r="7" ht="15" customHeight="1" spans="1:17">
      <c r="A7" s="121">
        <v>1</v>
      </c>
      <c r="B7" s="123">
        <v>2</v>
      </c>
      <c r="C7" s="64">
        <v>3</v>
      </c>
      <c r="D7" s="64">
        <v>4</v>
      </c>
      <c r="E7" s="64">
        <v>5</v>
      </c>
      <c r="F7" s="64">
        <v>6</v>
      </c>
      <c r="G7" s="64">
        <v>7</v>
      </c>
      <c r="H7" s="64">
        <v>8</v>
      </c>
      <c r="I7" s="64">
        <v>9</v>
      </c>
      <c r="J7" s="64">
        <v>10</v>
      </c>
      <c r="K7" s="64">
        <v>11</v>
      </c>
      <c r="L7" s="64">
        <v>12</v>
      </c>
      <c r="M7" s="64">
        <v>13</v>
      </c>
      <c r="N7" s="64">
        <v>14</v>
      </c>
      <c r="O7" s="64">
        <v>15</v>
      </c>
      <c r="P7" s="64">
        <v>16</v>
      </c>
      <c r="Q7" s="64">
        <v>17</v>
      </c>
    </row>
    <row r="8" ht="26.25" customHeight="1" spans="1:17">
      <c r="A8" s="65" t="s">
        <v>412</v>
      </c>
      <c r="B8" s="67"/>
      <c r="C8" s="67"/>
      <c r="D8" s="67"/>
      <c r="E8" s="67"/>
      <c r="F8" s="124">
        <v>1.68</v>
      </c>
      <c r="G8" s="125">
        <f>H8+L8</f>
        <v>1.68</v>
      </c>
      <c r="H8" s="125">
        <f>SUM(H9:H13)</f>
        <v>1.68</v>
      </c>
      <c r="I8" s="124"/>
      <c r="J8" s="124"/>
      <c r="K8" s="137"/>
      <c r="L8" s="125"/>
      <c r="M8" s="124"/>
      <c r="N8" s="124"/>
      <c r="O8" s="124"/>
      <c r="P8" s="124"/>
      <c r="Q8" s="124"/>
    </row>
    <row r="9" ht="26.25" customHeight="1" spans="1:17">
      <c r="A9" s="65"/>
      <c r="B9" s="65" t="s">
        <v>668</v>
      </c>
      <c r="C9" s="65" t="s">
        <v>669</v>
      </c>
      <c r="D9" s="67" t="s">
        <v>670</v>
      </c>
      <c r="E9" s="67" t="s">
        <v>182</v>
      </c>
      <c r="F9" s="124">
        <v>0.19</v>
      </c>
      <c r="G9" s="125">
        <f t="shared" ref="G9:G52" si="0">H9+L9</f>
        <v>0.19</v>
      </c>
      <c r="H9" s="125">
        <v>0.19</v>
      </c>
      <c r="I9" s="124"/>
      <c r="J9" s="124"/>
      <c r="K9" s="137"/>
      <c r="L9" s="125"/>
      <c r="M9" s="124"/>
      <c r="N9" s="124"/>
      <c r="O9" s="124"/>
      <c r="P9" s="124"/>
      <c r="Q9" s="124"/>
    </row>
    <row r="10" ht="26.25" customHeight="1" spans="1:17">
      <c r="A10" s="126"/>
      <c r="B10" s="65" t="s">
        <v>671</v>
      </c>
      <c r="C10" s="65" t="s">
        <v>672</v>
      </c>
      <c r="D10" s="67" t="s">
        <v>673</v>
      </c>
      <c r="E10" s="67" t="s">
        <v>182</v>
      </c>
      <c r="F10" s="124">
        <v>1</v>
      </c>
      <c r="G10" s="125">
        <f t="shared" si="0"/>
        <v>1</v>
      </c>
      <c r="H10" s="125">
        <v>1</v>
      </c>
      <c r="I10" s="124"/>
      <c r="J10" s="124"/>
      <c r="K10" s="137"/>
      <c r="L10" s="125"/>
      <c r="M10" s="124"/>
      <c r="N10" s="124"/>
      <c r="O10" s="124"/>
      <c r="P10" s="124"/>
      <c r="Q10" s="124"/>
    </row>
    <row r="11" ht="26.25" customHeight="1" spans="1:17">
      <c r="A11" s="126"/>
      <c r="B11" s="65" t="s">
        <v>674</v>
      </c>
      <c r="C11" s="65" t="s">
        <v>669</v>
      </c>
      <c r="D11" s="67" t="s">
        <v>670</v>
      </c>
      <c r="E11" s="67" t="s">
        <v>182</v>
      </c>
      <c r="F11" s="124">
        <v>0.17</v>
      </c>
      <c r="G11" s="125">
        <f t="shared" si="0"/>
        <v>0.17</v>
      </c>
      <c r="H11" s="125">
        <v>0.17</v>
      </c>
      <c r="I11" s="124"/>
      <c r="J11" s="124"/>
      <c r="K11" s="137"/>
      <c r="L11" s="125"/>
      <c r="M11" s="124"/>
      <c r="N11" s="124"/>
      <c r="O11" s="124"/>
      <c r="P11" s="124"/>
      <c r="Q11" s="124"/>
    </row>
    <row r="12" ht="26.25" customHeight="1" spans="1:17">
      <c r="A12" s="126"/>
      <c r="B12" s="65" t="s">
        <v>675</v>
      </c>
      <c r="C12" s="65" t="s">
        <v>669</v>
      </c>
      <c r="D12" s="67" t="s">
        <v>670</v>
      </c>
      <c r="E12" s="67" t="s">
        <v>182</v>
      </c>
      <c r="F12" s="124">
        <v>0.15</v>
      </c>
      <c r="G12" s="125">
        <f t="shared" si="0"/>
        <v>0.15</v>
      </c>
      <c r="H12" s="125">
        <v>0.15</v>
      </c>
      <c r="I12" s="124"/>
      <c r="J12" s="124"/>
      <c r="K12" s="137"/>
      <c r="L12" s="125"/>
      <c r="M12" s="124"/>
      <c r="N12" s="124"/>
      <c r="O12" s="124"/>
      <c r="P12" s="124"/>
      <c r="Q12" s="124"/>
    </row>
    <row r="13" ht="26.25" customHeight="1" spans="1:17">
      <c r="A13" s="126"/>
      <c r="B13" s="65" t="s">
        <v>676</v>
      </c>
      <c r="C13" s="65" t="s">
        <v>669</v>
      </c>
      <c r="D13" s="67" t="s">
        <v>670</v>
      </c>
      <c r="E13" s="67" t="s">
        <v>182</v>
      </c>
      <c r="F13" s="124">
        <v>0.17</v>
      </c>
      <c r="G13" s="125">
        <f t="shared" si="0"/>
        <v>0.17</v>
      </c>
      <c r="H13" s="125">
        <v>0.17</v>
      </c>
      <c r="I13" s="124"/>
      <c r="J13" s="124"/>
      <c r="K13" s="137"/>
      <c r="L13" s="125"/>
      <c r="M13" s="124"/>
      <c r="N13" s="124"/>
      <c r="O13" s="124"/>
      <c r="P13" s="124"/>
      <c r="Q13" s="124"/>
    </row>
    <row r="14" ht="26.25" customHeight="1" spans="1:17">
      <c r="A14" s="65" t="s">
        <v>327</v>
      </c>
      <c r="B14" s="126"/>
      <c r="C14" s="126"/>
      <c r="D14" s="126"/>
      <c r="E14" s="126"/>
      <c r="F14" s="124">
        <v>3</v>
      </c>
      <c r="G14" s="125">
        <f t="shared" si="0"/>
        <v>3</v>
      </c>
      <c r="H14" s="125">
        <v>3</v>
      </c>
      <c r="I14" s="124"/>
      <c r="J14" s="124"/>
      <c r="K14" s="137"/>
      <c r="L14" s="125"/>
      <c r="M14" s="124"/>
      <c r="N14" s="124"/>
      <c r="O14" s="124"/>
      <c r="P14" s="124"/>
      <c r="Q14" s="124"/>
    </row>
    <row r="15" ht="26.25" customHeight="1" spans="1:17">
      <c r="A15" s="126"/>
      <c r="B15" s="65" t="s">
        <v>677</v>
      </c>
      <c r="C15" s="65" t="s">
        <v>672</v>
      </c>
      <c r="D15" s="67" t="s">
        <v>673</v>
      </c>
      <c r="E15" s="67" t="s">
        <v>181</v>
      </c>
      <c r="F15" s="124">
        <v>0.5</v>
      </c>
      <c r="G15" s="125">
        <f t="shared" si="0"/>
        <v>0.5</v>
      </c>
      <c r="H15" s="125">
        <v>0.5</v>
      </c>
      <c r="I15" s="124"/>
      <c r="J15" s="124"/>
      <c r="K15" s="137"/>
      <c r="L15" s="125"/>
      <c r="M15" s="124"/>
      <c r="N15" s="124"/>
      <c r="O15" s="124"/>
      <c r="P15" s="124"/>
      <c r="Q15" s="124"/>
    </row>
    <row r="16" ht="26.25" customHeight="1" spans="1:17">
      <c r="A16" s="126"/>
      <c r="B16" s="65" t="s">
        <v>678</v>
      </c>
      <c r="C16" s="65" t="s">
        <v>672</v>
      </c>
      <c r="D16" s="67" t="s">
        <v>673</v>
      </c>
      <c r="E16" s="67" t="s">
        <v>181</v>
      </c>
      <c r="F16" s="124">
        <v>0.5</v>
      </c>
      <c r="G16" s="125">
        <f t="shared" si="0"/>
        <v>0.5</v>
      </c>
      <c r="H16" s="125">
        <v>0.5</v>
      </c>
      <c r="I16" s="124"/>
      <c r="J16" s="124"/>
      <c r="K16" s="137"/>
      <c r="L16" s="125"/>
      <c r="M16" s="124"/>
      <c r="N16" s="124"/>
      <c r="O16" s="124"/>
      <c r="P16" s="124"/>
      <c r="Q16" s="124"/>
    </row>
    <row r="17" ht="26.25" customHeight="1" spans="1:17">
      <c r="A17" s="126"/>
      <c r="B17" s="65" t="s">
        <v>679</v>
      </c>
      <c r="C17" s="65" t="s">
        <v>680</v>
      </c>
      <c r="D17" s="67" t="s">
        <v>673</v>
      </c>
      <c r="E17" s="67" t="s">
        <v>181</v>
      </c>
      <c r="F17" s="124">
        <v>0.78</v>
      </c>
      <c r="G17" s="125">
        <f t="shared" si="0"/>
        <v>0.78</v>
      </c>
      <c r="H17" s="125">
        <v>0.78</v>
      </c>
      <c r="I17" s="124"/>
      <c r="J17" s="124"/>
      <c r="K17" s="137"/>
      <c r="L17" s="125"/>
      <c r="M17" s="124"/>
      <c r="N17" s="124"/>
      <c r="O17" s="124"/>
      <c r="P17" s="124"/>
      <c r="Q17" s="124"/>
    </row>
    <row r="18" ht="26.25" customHeight="1" spans="1:17">
      <c r="A18" s="126"/>
      <c r="B18" s="65" t="s">
        <v>681</v>
      </c>
      <c r="C18" s="65" t="s">
        <v>682</v>
      </c>
      <c r="D18" s="67" t="s">
        <v>683</v>
      </c>
      <c r="E18" s="67" t="s">
        <v>684</v>
      </c>
      <c r="F18" s="124">
        <v>0.42</v>
      </c>
      <c r="G18" s="125">
        <f t="shared" si="0"/>
        <v>0.42</v>
      </c>
      <c r="H18" s="125">
        <v>0.42</v>
      </c>
      <c r="I18" s="124"/>
      <c r="J18" s="124"/>
      <c r="K18" s="137"/>
      <c r="L18" s="125"/>
      <c r="M18" s="124"/>
      <c r="N18" s="124"/>
      <c r="O18" s="124"/>
      <c r="P18" s="124"/>
      <c r="Q18" s="124"/>
    </row>
    <row r="19" ht="26.25" customHeight="1" spans="1:17">
      <c r="A19" s="126"/>
      <c r="B19" s="65" t="s">
        <v>685</v>
      </c>
      <c r="C19" s="65" t="s">
        <v>686</v>
      </c>
      <c r="D19" s="67" t="s">
        <v>673</v>
      </c>
      <c r="E19" s="67" t="s">
        <v>181</v>
      </c>
      <c r="F19" s="124">
        <v>0.12</v>
      </c>
      <c r="G19" s="125">
        <f t="shared" si="0"/>
        <v>0.12</v>
      </c>
      <c r="H19" s="125">
        <v>0.12</v>
      </c>
      <c r="I19" s="124"/>
      <c r="J19" s="124"/>
      <c r="K19" s="137"/>
      <c r="L19" s="125"/>
      <c r="M19" s="124"/>
      <c r="N19" s="124"/>
      <c r="O19" s="124"/>
      <c r="P19" s="124"/>
      <c r="Q19" s="124"/>
    </row>
    <row r="20" ht="26.25" customHeight="1" spans="1:17">
      <c r="A20" s="126"/>
      <c r="B20" s="65" t="s">
        <v>687</v>
      </c>
      <c r="C20" s="65" t="s">
        <v>686</v>
      </c>
      <c r="D20" s="67" t="s">
        <v>673</v>
      </c>
      <c r="E20" s="67" t="s">
        <v>598</v>
      </c>
      <c r="F20" s="124">
        <v>0.48</v>
      </c>
      <c r="G20" s="125">
        <f t="shared" si="0"/>
        <v>0.48</v>
      </c>
      <c r="H20" s="125">
        <v>0.48</v>
      </c>
      <c r="I20" s="124"/>
      <c r="J20" s="124"/>
      <c r="K20" s="137"/>
      <c r="L20" s="125"/>
      <c r="M20" s="124"/>
      <c r="N20" s="124"/>
      <c r="O20" s="124"/>
      <c r="P20" s="124"/>
      <c r="Q20" s="124"/>
    </row>
    <row r="21" ht="26.25" customHeight="1" spans="1:17">
      <c r="A21" s="126"/>
      <c r="B21" s="65" t="s">
        <v>685</v>
      </c>
      <c r="C21" s="65" t="s">
        <v>688</v>
      </c>
      <c r="D21" s="67" t="s">
        <v>673</v>
      </c>
      <c r="E21" s="67" t="s">
        <v>181</v>
      </c>
      <c r="F21" s="124">
        <v>0.2</v>
      </c>
      <c r="G21" s="125">
        <f t="shared" si="0"/>
        <v>0.2</v>
      </c>
      <c r="H21" s="125">
        <v>0.2</v>
      </c>
      <c r="I21" s="124"/>
      <c r="J21" s="124"/>
      <c r="K21" s="137"/>
      <c r="L21" s="125"/>
      <c r="M21" s="124"/>
      <c r="N21" s="124"/>
      <c r="O21" s="124"/>
      <c r="P21" s="124"/>
      <c r="Q21" s="124"/>
    </row>
    <row r="22" ht="26.25" customHeight="1" spans="1:17">
      <c r="A22" s="65" t="s">
        <v>399</v>
      </c>
      <c r="B22" s="126"/>
      <c r="C22" s="126"/>
      <c r="D22" s="126"/>
      <c r="E22" s="126"/>
      <c r="F22" s="124">
        <v>2.8</v>
      </c>
      <c r="G22" s="125">
        <f t="shared" si="0"/>
        <v>2.8</v>
      </c>
      <c r="H22" s="125"/>
      <c r="I22" s="124"/>
      <c r="J22" s="124"/>
      <c r="K22" s="137"/>
      <c r="L22" s="125">
        <v>2.8</v>
      </c>
      <c r="M22" s="124"/>
      <c r="N22" s="124"/>
      <c r="O22" s="124"/>
      <c r="P22" s="124"/>
      <c r="Q22" s="124"/>
    </row>
    <row r="23" ht="26.25" customHeight="1" spans="1:17">
      <c r="A23" s="126"/>
      <c r="B23" s="65" t="s">
        <v>689</v>
      </c>
      <c r="C23" s="65" t="s">
        <v>682</v>
      </c>
      <c r="D23" s="67" t="s">
        <v>683</v>
      </c>
      <c r="E23" s="67" t="s">
        <v>690</v>
      </c>
      <c r="F23" s="124">
        <v>2.8</v>
      </c>
      <c r="G23" s="125">
        <f t="shared" si="0"/>
        <v>2.8</v>
      </c>
      <c r="H23" s="125"/>
      <c r="I23" s="124"/>
      <c r="J23" s="124"/>
      <c r="K23" s="137"/>
      <c r="L23" s="125">
        <v>2.8</v>
      </c>
      <c r="M23" s="124"/>
      <c r="N23" s="124"/>
      <c r="O23" s="124"/>
      <c r="P23" s="124"/>
      <c r="Q23" s="124"/>
    </row>
    <row r="24" ht="26.25" customHeight="1" spans="1:17">
      <c r="A24" s="65" t="s">
        <v>401</v>
      </c>
      <c r="B24" s="126"/>
      <c r="C24" s="126"/>
      <c r="D24" s="126"/>
      <c r="E24" s="126"/>
      <c r="F24" s="124">
        <v>4.97</v>
      </c>
      <c r="G24" s="125">
        <f t="shared" si="0"/>
        <v>4.97</v>
      </c>
      <c r="H24" s="125"/>
      <c r="I24" s="124"/>
      <c r="J24" s="124"/>
      <c r="K24" s="137"/>
      <c r="L24" s="125">
        <f>SUM(L25:L31)</f>
        <v>4.97</v>
      </c>
      <c r="M24" s="124"/>
      <c r="N24" s="124"/>
      <c r="O24" s="124"/>
      <c r="P24" s="124"/>
      <c r="Q24" s="124"/>
    </row>
    <row r="25" ht="26.25" customHeight="1" spans="1:17">
      <c r="A25" s="126"/>
      <c r="B25" s="65" t="s">
        <v>691</v>
      </c>
      <c r="C25" s="65" t="s">
        <v>688</v>
      </c>
      <c r="D25" s="67" t="s">
        <v>673</v>
      </c>
      <c r="E25" s="67" t="s">
        <v>182</v>
      </c>
      <c r="F25" s="124">
        <v>0.76</v>
      </c>
      <c r="G25" s="125">
        <f t="shared" si="0"/>
        <v>0.76</v>
      </c>
      <c r="H25" s="125"/>
      <c r="I25" s="124"/>
      <c r="J25" s="124"/>
      <c r="K25" s="137"/>
      <c r="L25" s="125">
        <v>0.76</v>
      </c>
      <c r="M25" s="124"/>
      <c r="N25" s="124"/>
      <c r="O25" s="124"/>
      <c r="P25" s="124"/>
      <c r="Q25" s="124"/>
    </row>
    <row r="26" ht="26.25" customHeight="1" spans="1:17">
      <c r="A26" s="126"/>
      <c r="B26" s="65" t="s">
        <v>674</v>
      </c>
      <c r="C26" s="65" t="s">
        <v>669</v>
      </c>
      <c r="D26" s="67" t="s">
        <v>670</v>
      </c>
      <c r="E26" s="67" t="s">
        <v>598</v>
      </c>
      <c r="F26" s="124">
        <v>0.34</v>
      </c>
      <c r="G26" s="125">
        <f t="shared" si="0"/>
        <v>0.34</v>
      </c>
      <c r="H26" s="125"/>
      <c r="I26" s="124"/>
      <c r="J26" s="124"/>
      <c r="K26" s="137"/>
      <c r="L26" s="125">
        <v>0.34</v>
      </c>
      <c r="M26" s="124"/>
      <c r="N26" s="124"/>
      <c r="O26" s="124"/>
      <c r="P26" s="124"/>
      <c r="Q26" s="124"/>
    </row>
    <row r="27" ht="26.25" customHeight="1" spans="1:17">
      <c r="A27" s="126"/>
      <c r="B27" s="65" t="s">
        <v>668</v>
      </c>
      <c r="C27" s="65" t="s">
        <v>669</v>
      </c>
      <c r="D27" s="67" t="s">
        <v>670</v>
      </c>
      <c r="E27" s="67" t="s">
        <v>598</v>
      </c>
      <c r="F27" s="124">
        <v>0.37</v>
      </c>
      <c r="G27" s="125">
        <f t="shared" si="0"/>
        <v>0.37</v>
      </c>
      <c r="H27" s="125"/>
      <c r="I27" s="124"/>
      <c r="J27" s="124"/>
      <c r="K27" s="137"/>
      <c r="L27" s="125">
        <v>0.37</v>
      </c>
      <c r="M27" s="124"/>
      <c r="N27" s="124"/>
      <c r="O27" s="124"/>
      <c r="P27" s="124"/>
      <c r="Q27" s="124"/>
    </row>
    <row r="28" ht="26.25" customHeight="1" spans="1:17">
      <c r="A28" s="126"/>
      <c r="B28" s="65" t="s">
        <v>692</v>
      </c>
      <c r="C28" s="65" t="s">
        <v>672</v>
      </c>
      <c r="D28" s="67" t="s">
        <v>673</v>
      </c>
      <c r="E28" s="67" t="s">
        <v>598</v>
      </c>
      <c r="F28" s="124">
        <v>2</v>
      </c>
      <c r="G28" s="125">
        <f t="shared" si="0"/>
        <v>2</v>
      </c>
      <c r="H28" s="125"/>
      <c r="I28" s="124"/>
      <c r="J28" s="124"/>
      <c r="K28" s="137"/>
      <c r="L28" s="125">
        <v>2</v>
      </c>
      <c r="M28" s="124"/>
      <c r="N28" s="124"/>
      <c r="O28" s="124"/>
      <c r="P28" s="124"/>
      <c r="Q28" s="124"/>
    </row>
    <row r="29" ht="26.25" customHeight="1" spans="1:17">
      <c r="A29" s="126"/>
      <c r="B29" s="65" t="s">
        <v>693</v>
      </c>
      <c r="C29" s="65" t="s">
        <v>686</v>
      </c>
      <c r="D29" s="67" t="s">
        <v>673</v>
      </c>
      <c r="E29" s="67" t="s">
        <v>598</v>
      </c>
      <c r="F29" s="124">
        <v>0.84</v>
      </c>
      <c r="G29" s="125">
        <f t="shared" si="0"/>
        <v>0.84</v>
      </c>
      <c r="H29" s="125"/>
      <c r="I29" s="124"/>
      <c r="J29" s="124"/>
      <c r="K29" s="137"/>
      <c r="L29" s="125">
        <v>0.84</v>
      </c>
      <c r="M29" s="124"/>
      <c r="N29" s="124"/>
      <c r="O29" s="124"/>
      <c r="P29" s="124"/>
      <c r="Q29" s="124"/>
    </row>
    <row r="30" ht="26.25" customHeight="1" spans="1:17">
      <c r="A30" s="126"/>
      <c r="B30" s="65" t="s">
        <v>676</v>
      </c>
      <c r="C30" s="65" t="s">
        <v>669</v>
      </c>
      <c r="D30" s="67" t="s">
        <v>670</v>
      </c>
      <c r="E30" s="67" t="s">
        <v>598</v>
      </c>
      <c r="F30" s="124">
        <v>0.35</v>
      </c>
      <c r="G30" s="125">
        <f t="shared" si="0"/>
        <v>0.35</v>
      </c>
      <c r="H30" s="125"/>
      <c r="I30" s="124"/>
      <c r="J30" s="124"/>
      <c r="K30" s="137"/>
      <c r="L30" s="125">
        <v>0.35</v>
      </c>
      <c r="M30" s="124"/>
      <c r="N30" s="124"/>
      <c r="O30" s="124"/>
      <c r="P30" s="124"/>
      <c r="Q30" s="124"/>
    </row>
    <row r="31" ht="26.25" customHeight="1" spans="1:17">
      <c r="A31" s="126"/>
      <c r="B31" s="65" t="s">
        <v>675</v>
      </c>
      <c r="C31" s="65" t="s">
        <v>669</v>
      </c>
      <c r="D31" s="67" t="s">
        <v>670</v>
      </c>
      <c r="E31" s="67" t="s">
        <v>598</v>
      </c>
      <c r="F31" s="124">
        <v>0.31</v>
      </c>
      <c r="G31" s="125">
        <f t="shared" si="0"/>
        <v>0.31</v>
      </c>
      <c r="H31" s="125"/>
      <c r="I31" s="124"/>
      <c r="J31" s="124"/>
      <c r="K31" s="137"/>
      <c r="L31" s="125">
        <v>0.31</v>
      </c>
      <c r="M31" s="124"/>
      <c r="N31" s="124"/>
      <c r="O31" s="124"/>
      <c r="P31" s="124"/>
      <c r="Q31" s="124"/>
    </row>
    <row r="32" ht="26.25" customHeight="1" spans="1:17">
      <c r="A32" s="65" t="s">
        <v>386</v>
      </c>
      <c r="B32" s="126"/>
      <c r="C32" s="126"/>
      <c r="D32" s="126"/>
      <c r="E32" s="126"/>
      <c r="F32" s="124">
        <v>7.45</v>
      </c>
      <c r="G32" s="125">
        <f t="shared" si="0"/>
        <v>7.45</v>
      </c>
      <c r="H32" s="125"/>
      <c r="I32" s="124"/>
      <c r="J32" s="124"/>
      <c r="K32" s="137"/>
      <c r="L32" s="125">
        <f>SUM(L33:L39)</f>
        <v>7.45</v>
      </c>
      <c r="M32" s="124"/>
      <c r="N32" s="124"/>
      <c r="O32" s="124"/>
      <c r="P32" s="124"/>
      <c r="Q32" s="124"/>
    </row>
    <row r="33" ht="26.25" customHeight="1" spans="1:17">
      <c r="A33" s="126"/>
      <c r="B33" s="65" t="s">
        <v>694</v>
      </c>
      <c r="C33" s="65" t="s">
        <v>672</v>
      </c>
      <c r="D33" s="67" t="s">
        <v>673</v>
      </c>
      <c r="E33" s="67" t="s">
        <v>185</v>
      </c>
      <c r="F33" s="124">
        <v>3</v>
      </c>
      <c r="G33" s="125">
        <f t="shared" si="0"/>
        <v>3</v>
      </c>
      <c r="H33" s="125"/>
      <c r="I33" s="124"/>
      <c r="J33" s="124"/>
      <c r="K33" s="137"/>
      <c r="L33" s="125">
        <v>3</v>
      </c>
      <c r="M33" s="124"/>
      <c r="N33" s="124"/>
      <c r="O33" s="124"/>
      <c r="P33" s="124"/>
      <c r="Q33" s="124"/>
    </row>
    <row r="34" ht="26.25" customHeight="1" spans="1:17">
      <c r="A34" s="126"/>
      <c r="B34" s="65" t="s">
        <v>668</v>
      </c>
      <c r="C34" s="65" t="s">
        <v>669</v>
      </c>
      <c r="D34" s="67" t="s">
        <v>670</v>
      </c>
      <c r="E34" s="67" t="s">
        <v>185</v>
      </c>
      <c r="F34" s="124">
        <v>0.56</v>
      </c>
      <c r="G34" s="125">
        <f t="shared" si="0"/>
        <v>0.56</v>
      </c>
      <c r="H34" s="125"/>
      <c r="I34" s="124"/>
      <c r="J34" s="124"/>
      <c r="K34" s="137"/>
      <c r="L34" s="125">
        <v>0.56</v>
      </c>
      <c r="M34" s="124"/>
      <c r="N34" s="124"/>
      <c r="O34" s="124"/>
      <c r="P34" s="124"/>
      <c r="Q34" s="124"/>
    </row>
    <row r="35" ht="26.25" customHeight="1" spans="1:17">
      <c r="A35" s="126"/>
      <c r="B35" s="65" t="s">
        <v>676</v>
      </c>
      <c r="C35" s="65" t="s">
        <v>669</v>
      </c>
      <c r="D35" s="67" t="s">
        <v>670</v>
      </c>
      <c r="E35" s="67" t="s">
        <v>185</v>
      </c>
      <c r="F35" s="124">
        <v>0.53</v>
      </c>
      <c r="G35" s="125">
        <f t="shared" si="0"/>
        <v>0.53</v>
      </c>
      <c r="H35" s="125"/>
      <c r="I35" s="124"/>
      <c r="J35" s="124"/>
      <c r="K35" s="137"/>
      <c r="L35" s="125">
        <v>0.53</v>
      </c>
      <c r="M35" s="124"/>
      <c r="N35" s="124"/>
      <c r="O35" s="124"/>
      <c r="P35" s="124"/>
      <c r="Q35" s="124"/>
    </row>
    <row r="36" ht="26.25" customHeight="1" spans="1:17">
      <c r="A36" s="126"/>
      <c r="B36" s="65" t="s">
        <v>693</v>
      </c>
      <c r="C36" s="65" t="s">
        <v>686</v>
      </c>
      <c r="D36" s="67" t="s">
        <v>673</v>
      </c>
      <c r="E36" s="67" t="s">
        <v>185</v>
      </c>
      <c r="F36" s="124">
        <v>1.26</v>
      </c>
      <c r="G36" s="125">
        <f t="shared" si="0"/>
        <v>1.26</v>
      </c>
      <c r="H36" s="125"/>
      <c r="I36" s="124"/>
      <c r="J36" s="124"/>
      <c r="K36" s="137"/>
      <c r="L36" s="125">
        <v>1.26</v>
      </c>
      <c r="M36" s="124"/>
      <c r="N36" s="124"/>
      <c r="O36" s="124"/>
      <c r="P36" s="124"/>
      <c r="Q36" s="124"/>
    </row>
    <row r="37" ht="26.25" customHeight="1" spans="1:17">
      <c r="A37" s="126"/>
      <c r="B37" s="65" t="s">
        <v>675</v>
      </c>
      <c r="C37" s="65" t="s">
        <v>669</v>
      </c>
      <c r="D37" s="67" t="s">
        <v>670</v>
      </c>
      <c r="E37" s="67" t="s">
        <v>185</v>
      </c>
      <c r="F37" s="124">
        <v>0.46</v>
      </c>
      <c r="G37" s="125">
        <f t="shared" si="0"/>
        <v>0.46</v>
      </c>
      <c r="H37" s="125"/>
      <c r="I37" s="124"/>
      <c r="J37" s="124"/>
      <c r="K37" s="137"/>
      <c r="L37" s="125">
        <v>0.46</v>
      </c>
      <c r="M37" s="124"/>
      <c r="N37" s="124"/>
      <c r="O37" s="124"/>
      <c r="P37" s="124"/>
      <c r="Q37" s="124"/>
    </row>
    <row r="38" ht="26.25" customHeight="1" spans="1:17">
      <c r="A38" s="126"/>
      <c r="B38" s="65" t="s">
        <v>674</v>
      </c>
      <c r="C38" s="65" t="s">
        <v>669</v>
      </c>
      <c r="D38" s="67" t="s">
        <v>670</v>
      </c>
      <c r="E38" s="67" t="s">
        <v>185</v>
      </c>
      <c r="F38" s="124">
        <v>0.5</v>
      </c>
      <c r="G38" s="125">
        <f t="shared" si="0"/>
        <v>0.5</v>
      </c>
      <c r="H38" s="125"/>
      <c r="I38" s="124"/>
      <c r="J38" s="124"/>
      <c r="K38" s="137"/>
      <c r="L38" s="125">
        <v>0.5</v>
      </c>
      <c r="M38" s="124"/>
      <c r="N38" s="124"/>
      <c r="O38" s="124"/>
      <c r="P38" s="124"/>
      <c r="Q38" s="124"/>
    </row>
    <row r="39" ht="26.25" customHeight="1" spans="1:17">
      <c r="A39" s="126"/>
      <c r="B39" s="65" t="s">
        <v>695</v>
      </c>
      <c r="C39" s="65" t="s">
        <v>688</v>
      </c>
      <c r="D39" s="67" t="s">
        <v>673</v>
      </c>
      <c r="E39" s="67" t="s">
        <v>183</v>
      </c>
      <c r="F39" s="124">
        <v>1.14</v>
      </c>
      <c r="G39" s="125">
        <f t="shared" si="0"/>
        <v>1.14</v>
      </c>
      <c r="H39" s="125"/>
      <c r="I39" s="124"/>
      <c r="J39" s="124"/>
      <c r="K39" s="137"/>
      <c r="L39" s="125">
        <v>1.14</v>
      </c>
      <c r="M39" s="124"/>
      <c r="N39" s="124"/>
      <c r="O39" s="124"/>
      <c r="P39" s="124"/>
      <c r="Q39" s="124"/>
    </row>
    <row r="40" ht="26.25" customHeight="1" spans="1:17">
      <c r="A40" s="65" t="s">
        <v>373</v>
      </c>
      <c r="B40" s="126"/>
      <c r="C40" s="126"/>
      <c r="D40" s="126"/>
      <c r="E40" s="126"/>
      <c r="F40" s="124">
        <v>0.42</v>
      </c>
      <c r="G40" s="125">
        <f t="shared" si="0"/>
        <v>0.42</v>
      </c>
      <c r="H40" s="125">
        <v>0.42</v>
      </c>
      <c r="I40" s="124"/>
      <c r="J40" s="124"/>
      <c r="K40" s="137"/>
      <c r="L40" s="125"/>
      <c r="M40" s="124"/>
      <c r="N40" s="124"/>
      <c r="O40" s="124"/>
      <c r="P40" s="124"/>
      <c r="Q40" s="124"/>
    </row>
    <row r="41" ht="26.25" customHeight="1" spans="1:17">
      <c r="A41" s="126"/>
      <c r="B41" s="65" t="s">
        <v>696</v>
      </c>
      <c r="C41" s="65" t="s">
        <v>686</v>
      </c>
      <c r="D41" s="67" t="s">
        <v>673</v>
      </c>
      <c r="E41" s="67" t="s">
        <v>181</v>
      </c>
      <c r="F41" s="124">
        <v>0.12</v>
      </c>
      <c r="G41" s="125">
        <f t="shared" si="0"/>
        <v>0.12</v>
      </c>
      <c r="H41" s="125">
        <v>0.12</v>
      </c>
      <c r="I41" s="124"/>
      <c r="J41" s="124"/>
      <c r="K41" s="137"/>
      <c r="L41" s="125"/>
      <c r="M41" s="124"/>
      <c r="N41" s="124"/>
      <c r="O41" s="124"/>
      <c r="P41" s="124"/>
      <c r="Q41" s="124"/>
    </row>
    <row r="42" ht="26.25" customHeight="1" spans="1:17">
      <c r="A42" s="126"/>
      <c r="B42" s="65" t="s">
        <v>697</v>
      </c>
      <c r="C42" s="65" t="s">
        <v>698</v>
      </c>
      <c r="D42" s="67" t="s">
        <v>673</v>
      </c>
      <c r="E42" s="67" t="s">
        <v>181</v>
      </c>
      <c r="F42" s="124">
        <v>0.3</v>
      </c>
      <c r="G42" s="125">
        <f t="shared" si="0"/>
        <v>0.3</v>
      </c>
      <c r="H42" s="125">
        <v>0.3</v>
      </c>
      <c r="I42" s="124"/>
      <c r="J42" s="124"/>
      <c r="K42" s="137"/>
      <c r="L42" s="125"/>
      <c r="M42" s="124"/>
      <c r="N42" s="124"/>
      <c r="O42" s="124"/>
      <c r="P42" s="124"/>
      <c r="Q42" s="124"/>
    </row>
    <row r="43" ht="26.25" customHeight="1" spans="1:17">
      <c r="A43" s="65" t="s">
        <v>416</v>
      </c>
      <c r="B43" s="126"/>
      <c r="C43" s="126"/>
      <c r="D43" s="126"/>
      <c r="E43" s="126"/>
      <c r="F43" s="124">
        <v>1.68</v>
      </c>
      <c r="G43" s="125">
        <f t="shared" si="0"/>
        <v>1.69</v>
      </c>
      <c r="H43" s="125">
        <f>SUM(H44:H48)</f>
        <v>1.69</v>
      </c>
      <c r="I43" s="124"/>
      <c r="J43" s="124"/>
      <c r="K43" s="137"/>
      <c r="L43" s="125"/>
      <c r="M43" s="124"/>
      <c r="N43" s="124"/>
      <c r="O43" s="124"/>
      <c r="P43" s="124"/>
      <c r="Q43" s="124"/>
    </row>
    <row r="44" ht="26.25" customHeight="1" spans="1:17">
      <c r="A44" s="126"/>
      <c r="B44" s="65" t="s">
        <v>676</v>
      </c>
      <c r="C44" s="65" t="s">
        <v>669</v>
      </c>
      <c r="D44" s="67" t="s">
        <v>670</v>
      </c>
      <c r="E44" s="67" t="s">
        <v>182</v>
      </c>
      <c r="F44" s="124">
        <v>0.18</v>
      </c>
      <c r="G44" s="125">
        <f t="shared" si="0"/>
        <v>0.18</v>
      </c>
      <c r="H44" s="125">
        <v>0.18</v>
      </c>
      <c r="I44" s="124"/>
      <c r="J44" s="124"/>
      <c r="K44" s="137"/>
      <c r="L44" s="125"/>
      <c r="M44" s="124"/>
      <c r="N44" s="124"/>
      <c r="O44" s="124"/>
      <c r="P44" s="124"/>
      <c r="Q44" s="124"/>
    </row>
    <row r="45" ht="26.25" customHeight="1" spans="1:17">
      <c r="A45" s="126"/>
      <c r="B45" s="65" t="s">
        <v>668</v>
      </c>
      <c r="C45" s="65" t="s">
        <v>669</v>
      </c>
      <c r="D45" s="67" t="s">
        <v>670</v>
      </c>
      <c r="E45" s="67" t="s">
        <v>182</v>
      </c>
      <c r="F45" s="124">
        <v>0.19</v>
      </c>
      <c r="G45" s="125">
        <f t="shared" si="0"/>
        <v>0.19</v>
      </c>
      <c r="H45" s="125">
        <v>0.19</v>
      </c>
      <c r="I45" s="124"/>
      <c r="J45" s="124"/>
      <c r="K45" s="137"/>
      <c r="L45" s="125"/>
      <c r="M45" s="124"/>
      <c r="N45" s="124"/>
      <c r="O45" s="124"/>
      <c r="P45" s="124"/>
      <c r="Q45" s="124"/>
    </row>
    <row r="46" ht="26.25" customHeight="1" spans="1:17">
      <c r="A46" s="126"/>
      <c r="B46" s="65" t="s">
        <v>675</v>
      </c>
      <c r="C46" s="65" t="s">
        <v>669</v>
      </c>
      <c r="D46" s="67" t="s">
        <v>670</v>
      </c>
      <c r="E46" s="67" t="s">
        <v>182</v>
      </c>
      <c r="F46" s="124">
        <v>0.15</v>
      </c>
      <c r="G46" s="125">
        <f t="shared" si="0"/>
        <v>0.15</v>
      </c>
      <c r="H46" s="125">
        <v>0.15</v>
      </c>
      <c r="I46" s="124"/>
      <c r="J46" s="124"/>
      <c r="K46" s="137"/>
      <c r="L46" s="125"/>
      <c r="M46" s="124"/>
      <c r="N46" s="124"/>
      <c r="O46" s="124"/>
      <c r="P46" s="124"/>
      <c r="Q46" s="124"/>
    </row>
    <row r="47" ht="26.25" customHeight="1" spans="1:17">
      <c r="A47" s="126"/>
      <c r="B47" s="65" t="s">
        <v>674</v>
      </c>
      <c r="C47" s="65" t="s">
        <v>669</v>
      </c>
      <c r="D47" s="67" t="s">
        <v>670</v>
      </c>
      <c r="E47" s="67" t="s">
        <v>182</v>
      </c>
      <c r="F47" s="124">
        <v>0.17</v>
      </c>
      <c r="G47" s="125">
        <f t="shared" si="0"/>
        <v>0.17</v>
      </c>
      <c r="H47" s="125">
        <v>0.17</v>
      </c>
      <c r="I47" s="124"/>
      <c r="J47" s="124"/>
      <c r="K47" s="137"/>
      <c r="L47" s="125"/>
      <c r="M47" s="124"/>
      <c r="N47" s="124"/>
      <c r="O47" s="124"/>
      <c r="P47" s="124"/>
      <c r="Q47" s="124"/>
    </row>
    <row r="48" ht="26.25" customHeight="1" spans="1:17">
      <c r="A48" s="126"/>
      <c r="B48" s="65" t="s">
        <v>699</v>
      </c>
      <c r="C48" s="65" t="s">
        <v>672</v>
      </c>
      <c r="D48" s="67" t="s">
        <v>673</v>
      </c>
      <c r="E48" s="67" t="s">
        <v>182</v>
      </c>
      <c r="F48" s="124">
        <v>1</v>
      </c>
      <c r="G48" s="125">
        <f t="shared" si="0"/>
        <v>1</v>
      </c>
      <c r="H48" s="125">
        <v>1</v>
      </c>
      <c r="I48" s="124"/>
      <c r="J48" s="124"/>
      <c r="K48" s="137"/>
      <c r="L48" s="125"/>
      <c r="M48" s="124"/>
      <c r="N48" s="124"/>
      <c r="O48" s="124"/>
      <c r="P48" s="124"/>
      <c r="Q48" s="124"/>
    </row>
    <row r="49" ht="26.25" customHeight="1" spans="1:17">
      <c r="A49" s="65" t="s">
        <v>265</v>
      </c>
      <c r="B49" s="126"/>
      <c r="C49" s="126"/>
      <c r="D49" s="126"/>
      <c r="E49" s="126"/>
      <c r="F49" s="124"/>
      <c r="G49" s="125">
        <f t="shared" si="0"/>
        <v>5.5</v>
      </c>
      <c r="H49" s="125">
        <v>5.5</v>
      </c>
      <c r="I49" s="124"/>
      <c r="J49" s="124"/>
      <c r="K49" s="137"/>
      <c r="L49" s="125"/>
      <c r="M49" s="124"/>
      <c r="N49" s="124"/>
      <c r="O49" s="124"/>
      <c r="P49" s="124"/>
      <c r="Q49" s="124"/>
    </row>
    <row r="50" ht="26.25" customHeight="1" spans="1:17">
      <c r="A50" s="126"/>
      <c r="B50" s="65" t="s">
        <v>700</v>
      </c>
      <c r="C50" s="65" t="s">
        <v>701</v>
      </c>
      <c r="D50" s="67" t="s">
        <v>702</v>
      </c>
      <c r="E50" s="67" t="s">
        <v>181</v>
      </c>
      <c r="F50" s="124"/>
      <c r="G50" s="125">
        <f t="shared" si="0"/>
        <v>2</v>
      </c>
      <c r="H50" s="125">
        <v>2</v>
      </c>
      <c r="I50" s="124"/>
      <c r="J50" s="124"/>
      <c r="K50" s="137"/>
      <c r="L50" s="125"/>
      <c r="M50" s="124"/>
      <c r="N50" s="124"/>
      <c r="O50" s="124"/>
      <c r="P50" s="124"/>
      <c r="Q50" s="124"/>
    </row>
    <row r="51" ht="26.25" customHeight="1" spans="1:17">
      <c r="A51" s="126"/>
      <c r="B51" s="65" t="s">
        <v>703</v>
      </c>
      <c r="C51" s="65" t="s">
        <v>704</v>
      </c>
      <c r="D51" s="67" t="s">
        <v>702</v>
      </c>
      <c r="E51" s="67" t="s">
        <v>181</v>
      </c>
      <c r="F51" s="124"/>
      <c r="G51" s="125">
        <f t="shared" si="0"/>
        <v>1.5</v>
      </c>
      <c r="H51" s="125">
        <v>1.5</v>
      </c>
      <c r="I51" s="124"/>
      <c r="J51" s="124"/>
      <c r="K51" s="137"/>
      <c r="L51" s="125"/>
      <c r="M51" s="124"/>
      <c r="N51" s="124"/>
      <c r="O51" s="124"/>
      <c r="P51" s="124"/>
      <c r="Q51" s="124"/>
    </row>
    <row r="52" ht="26.25" customHeight="1" spans="1:17">
      <c r="A52" s="126"/>
      <c r="B52" s="65" t="s">
        <v>705</v>
      </c>
      <c r="C52" s="65" t="s">
        <v>706</v>
      </c>
      <c r="D52" s="67" t="s">
        <v>702</v>
      </c>
      <c r="E52" s="67" t="s">
        <v>181</v>
      </c>
      <c r="F52" s="124"/>
      <c r="G52" s="125">
        <f t="shared" si="0"/>
        <v>2</v>
      </c>
      <c r="H52" s="125">
        <v>2</v>
      </c>
      <c r="I52" s="124"/>
      <c r="J52" s="124"/>
      <c r="K52" s="137"/>
      <c r="L52" s="125"/>
      <c r="M52" s="124"/>
      <c r="N52" s="124"/>
      <c r="O52" s="124"/>
      <c r="P52" s="124"/>
      <c r="Q52" s="124"/>
    </row>
    <row r="53" ht="26.25" customHeight="1" spans="1:17">
      <c r="A53" s="127" t="s">
        <v>54</v>
      </c>
      <c r="B53" s="128"/>
      <c r="C53" s="128"/>
      <c r="D53" s="129"/>
      <c r="E53" s="130"/>
      <c r="F53" s="124">
        <f t="shared" ref="F53:H53" si="1">F8+F14+F22+F24+F32+F40+F43+F49</f>
        <v>22</v>
      </c>
      <c r="G53" s="124">
        <f t="shared" si="1"/>
        <v>27.51</v>
      </c>
      <c r="H53" s="124">
        <f t="shared" si="1"/>
        <v>12.29</v>
      </c>
      <c r="I53" s="124"/>
      <c r="J53" s="124"/>
      <c r="K53" s="137"/>
      <c r="L53" s="124">
        <f>L8+L14+L22+L24+L32+L40+L43+L49</f>
        <v>15.22</v>
      </c>
      <c r="M53" s="124"/>
      <c r="N53" s="124"/>
      <c r="O53" s="124"/>
      <c r="P53" s="124"/>
      <c r="Q53" s="124"/>
    </row>
  </sheetData>
  <mergeCells count="16">
    <mergeCell ref="A2:Q2"/>
    <mergeCell ref="A3:B3"/>
    <mergeCell ref="G4:Q4"/>
    <mergeCell ref="L5:Q5"/>
    <mergeCell ref="A53:E53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>
    <outlinePr summaryBelow="0" summaryRight="0"/>
    <pageSetUpPr fitToPage="1"/>
  </sheetPr>
  <dimension ref="A1:R10"/>
  <sheetViews>
    <sheetView workbookViewId="0">
      <selection activeCell="E15" sqref="E15"/>
    </sheetView>
  </sheetViews>
  <sheetFormatPr defaultColWidth="9.13888888888889" defaultRowHeight="14.25" customHeight="1"/>
  <cols>
    <col min="1" max="1" width="14.8611111111111" style="71" customWidth="1"/>
    <col min="2" max="3" width="10.287037037037" style="71" customWidth="1"/>
    <col min="4" max="4" width="20.5740740740741" style="71" customWidth="1"/>
    <col min="5" max="5" width="28" style="71" customWidth="1"/>
    <col min="6" max="6" width="15.287037037037" style="71" customWidth="1"/>
    <col min="7" max="7" width="11.712962962963" style="71" customWidth="1"/>
    <col min="8" max="8" width="12" style="71" customWidth="1"/>
    <col min="9" max="11" width="10" style="71" customWidth="1"/>
    <col min="12" max="12" width="13" style="71" customWidth="1"/>
    <col min="13" max="15" width="9.13888888888889" style="71" customWidth="1"/>
    <col min="16" max="16" width="12.712962962963" style="71" customWidth="1"/>
    <col min="17" max="17" width="9.13888888888889" style="71" customWidth="1"/>
    <col min="18" max="18" width="10.4259259259259" style="71" customWidth="1"/>
    <col min="19" max="16384" width="9.13888888888889" style="71" customWidth="1"/>
  </cols>
  <sheetData>
    <row r="1" ht="17.25" customHeight="1" spans="1:18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99"/>
      <c r="O1" s="99"/>
      <c r="Q1" s="73"/>
      <c r="R1" s="73" t="s">
        <v>707</v>
      </c>
    </row>
    <row r="2" ht="36" customHeight="1" spans="1:18">
      <c r="A2" s="75" t="s">
        <v>708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ht="21.75" customHeight="1" spans="1:18">
      <c r="A3" s="92" t="s">
        <v>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9"/>
      <c r="O3" s="99"/>
      <c r="Q3" s="100"/>
      <c r="R3" s="100" t="s">
        <v>189</v>
      </c>
    </row>
    <row r="4" ht="15.75" customHeight="1" spans="1:18">
      <c r="A4" s="85" t="s">
        <v>656</v>
      </c>
      <c r="B4" s="85" t="s">
        <v>709</v>
      </c>
      <c r="C4" s="85" t="s">
        <v>710</v>
      </c>
      <c r="D4" s="85" t="s">
        <v>711</v>
      </c>
      <c r="E4" s="80" t="s">
        <v>712</v>
      </c>
      <c r="F4" s="80" t="s">
        <v>713</v>
      </c>
      <c r="G4" s="85" t="s">
        <v>714</v>
      </c>
      <c r="H4" s="81" t="s">
        <v>205</v>
      </c>
      <c r="I4" s="82"/>
      <c r="J4" s="82"/>
      <c r="K4" s="82"/>
      <c r="L4" s="82"/>
      <c r="M4" s="82"/>
      <c r="N4" s="82"/>
      <c r="O4" s="82"/>
      <c r="P4" s="82"/>
      <c r="Q4" s="82"/>
      <c r="R4" s="101"/>
    </row>
    <row r="5" ht="17.25" customHeight="1" spans="1:18">
      <c r="A5" s="94"/>
      <c r="B5" s="94"/>
      <c r="C5" s="94"/>
      <c r="D5" s="84"/>
      <c r="E5" s="84"/>
      <c r="F5" s="84"/>
      <c r="G5" s="94"/>
      <c r="H5" s="84" t="s">
        <v>54</v>
      </c>
      <c r="I5" s="85" t="s">
        <v>57</v>
      </c>
      <c r="J5" s="85" t="s">
        <v>715</v>
      </c>
      <c r="K5" s="85" t="s">
        <v>666</v>
      </c>
      <c r="L5" s="85" t="s">
        <v>667</v>
      </c>
      <c r="M5" s="81" t="s">
        <v>61</v>
      </c>
      <c r="N5" s="82"/>
      <c r="O5" s="82"/>
      <c r="P5" s="82"/>
      <c r="Q5" s="82"/>
      <c r="R5" s="101"/>
    </row>
    <row r="6" ht="40.5" customHeight="1" spans="1:18">
      <c r="A6" s="95"/>
      <c r="B6" s="95"/>
      <c r="C6" s="95"/>
      <c r="D6" s="83"/>
      <c r="E6" s="83"/>
      <c r="F6" s="83"/>
      <c r="G6" s="95"/>
      <c r="H6" s="83"/>
      <c r="I6" s="94" t="s">
        <v>56</v>
      </c>
      <c r="J6" s="95"/>
      <c r="K6" s="95"/>
      <c r="L6" s="83"/>
      <c r="M6" s="94" t="s">
        <v>56</v>
      </c>
      <c r="N6" s="94" t="s">
        <v>62</v>
      </c>
      <c r="O6" s="94" t="s">
        <v>63</v>
      </c>
      <c r="P6" s="94" t="s">
        <v>64</v>
      </c>
      <c r="Q6" s="94" t="s">
        <v>65</v>
      </c>
      <c r="R6" s="94" t="s">
        <v>66</v>
      </c>
    </row>
    <row r="7" ht="15" customHeight="1" spans="1:18">
      <c r="A7" s="63">
        <v>1</v>
      </c>
      <c r="B7" s="63">
        <v>2</v>
      </c>
      <c r="C7" s="63">
        <v>3</v>
      </c>
      <c r="D7" s="63">
        <v>4</v>
      </c>
      <c r="E7" s="63">
        <v>5</v>
      </c>
      <c r="F7" s="63">
        <v>6</v>
      </c>
      <c r="G7" s="63">
        <v>7</v>
      </c>
      <c r="H7" s="63">
        <v>8</v>
      </c>
      <c r="I7" s="63">
        <v>9</v>
      </c>
      <c r="J7" s="63">
        <v>10</v>
      </c>
      <c r="K7" s="63">
        <v>11</v>
      </c>
      <c r="L7" s="63">
        <v>12</v>
      </c>
      <c r="M7" s="63">
        <v>13</v>
      </c>
      <c r="N7" s="63">
        <v>14</v>
      </c>
      <c r="O7" s="63">
        <v>15</v>
      </c>
      <c r="P7" s="63">
        <v>16</v>
      </c>
      <c r="Q7" s="63">
        <v>17</v>
      </c>
      <c r="R7" s="63">
        <v>18</v>
      </c>
    </row>
    <row r="8" ht="24.75" customHeight="1" spans="1:18">
      <c r="A8" s="96" t="s">
        <v>45</v>
      </c>
      <c r="B8" s="96"/>
      <c r="C8" s="96"/>
      <c r="D8" s="97" t="s">
        <v>45</v>
      </c>
      <c r="E8" s="97"/>
      <c r="F8" s="97"/>
      <c r="G8" s="96"/>
      <c r="H8" s="98" t="s">
        <v>45</v>
      </c>
      <c r="I8" s="98" t="s">
        <v>45</v>
      </c>
      <c r="J8" s="98" t="s">
        <v>45</v>
      </c>
      <c r="K8" s="98" t="s">
        <v>45</v>
      </c>
      <c r="L8" s="97" t="s">
        <v>45</v>
      </c>
      <c r="M8" s="98" t="s">
        <v>45</v>
      </c>
      <c r="N8" s="98" t="s">
        <v>45</v>
      </c>
      <c r="O8" s="97" t="s">
        <v>45</v>
      </c>
      <c r="P8" s="98" t="s">
        <v>45</v>
      </c>
      <c r="Q8" s="97" t="s">
        <v>45</v>
      </c>
      <c r="R8" s="98" t="s">
        <v>45</v>
      </c>
    </row>
    <row r="9" ht="24" customHeight="1" spans="1:18">
      <c r="A9" s="96"/>
      <c r="B9" s="96" t="s">
        <v>45</v>
      </c>
      <c r="C9" s="96" t="s">
        <v>45</v>
      </c>
      <c r="D9" s="97"/>
      <c r="E9" s="97" t="s">
        <v>45</v>
      </c>
      <c r="F9" s="97" t="s">
        <v>45</v>
      </c>
      <c r="G9" s="96" t="s">
        <v>45</v>
      </c>
      <c r="H9" s="97" t="s">
        <v>45</v>
      </c>
      <c r="I9" s="97" t="s">
        <v>45</v>
      </c>
      <c r="J9" s="97" t="s">
        <v>45</v>
      </c>
      <c r="K9" s="97" t="s">
        <v>45</v>
      </c>
      <c r="L9" s="97" t="s">
        <v>45</v>
      </c>
      <c r="M9" s="97" t="s">
        <v>45</v>
      </c>
      <c r="N9" s="98" t="s">
        <v>45</v>
      </c>
      <c r="O9" s="97" t="s">
        <v>45</v>
      </c>
      <c r="P9" s="98" t="s">
        <v>45</v>
      </c>
      <c r="Q9" s="97" t="s">
        <v>45</v>
      </c>
      <c r="R9" s="98" t="s">
        <v>45</v>
      </c>
    </row>
    <row r="10" customHeight="1" spans="1:1">
      <c r="A10" s="71" t="s">
        <v>649</v>
      </c>
    </row>
  </sheetData>
  <mergeCells count="16">
    <mergeCell ref="A2:R2"/>
    <mergeCell ref="A3:I3"/>
    <mergeCell ref="H4:R4"/>
    <mergeCell ref="M5:R5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 horizontalCentered="1"/>
  <pageMargins left="0.385416666666667" right="0.385416666666667" top="0.583333333333333" bottom="0.583333333333333" header="0.5" footer="0.5"/>
  <pageSetup paperSize="9" scale="74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>
    <outlinePr summaryBelow="0" summaryRight="0"/>
    <pageSetUpPr fitToPage="1"/>
  </sheetPr>
  <dimension ref="A1:E10"/>
  <sheetViews>
    <sheetView workbookViewId="0">
      <selection activeCell="K36" sqref="K36"/>
    </sheetView>
  </sheetViews>
  <sheetFormatPr defaultColWidth="9.13888888888889" defaultRowHeight="14.25" customHeight="1" outlineLevelCol="4"/>
  <cols>
    <col min="1" max="1" width="22.8611111111111" style="71" customWidth="1"/>
    <col min="2" max="2" width="14" style="71" customWidth="1"/>
    <col min="3" max="5" width="18.4259259259259" style="71" customWidth="1"/>
    <col min="6" max="16375" width="9.13888888888889" style="53" customWidth="1"/>
    <col min="16376" max="16384" width="9.13888888888889" style="53"/>
  </cols>
  <sheetData>
    <row r="1" ht="13.5" customHeight="1" spans="1:5">
      <c r="A1" s="72"/>
      <c r="B1" s="72"/>
      <c r="C1" s="72"/>
      <c r="D1" s="73"/>
      <c r="E1" s="70" t="s">
        <v>716</v>
      </c>
    </row>
    <row r="2" ht="45" customHeight="1" spans="1:5">
      <c r="A2" s="74" t="s">
        <v>717</v>
      </c>
      <c r="B2" s="75"/>
      <c r="C2" s="75"/>
      <c r="D2" s="75"/>
      <c r="E2" s="75"/>
    </row>
    <row r="3" ht="18" customHeight="1" spans="1:5">
      <c r="A3" s="76" t="s">
        <v>2</v>
      </c>
      <c r="B3" s="77"/>
      <c r="C3" s="77"/>
      <c r="D3" s="78"/>
      <c r="E3" s="79" t="s">
        <v>189</v>
      </c>
    </row>
    <row r="4" ht="19.5" customHeight="1" spans="1:5">
      <c r="A4" s="80" t="s">
        <v>718</v>
      </c>
      <c r="B4" s="81" t="s">
        <v>205</v>
      </c>
      <c r="C4" s="82"/>
      <c r="D4" s="82"/>
      <c r="E4" s="82"/>
    </row>
    <row r="5" ht="40.5" customHeight="1" spans="1:5">
      <c r="A5" s="83"/>
      <c r="B5" s="84" t="s">
        <v>54</v>
      </c>
      <c r="C5" s="85" t="s">
        <v>57</v>
      </c>
      <c r="D5" s="86" t="s">
        <v>665</v>
      </c>
      <c r="E5" s="63" t="s">
        <v>719</v>
      </c>
    </row>
    <row r="6" ht="19.5" customHeight="1" spans="1:5">
      <c r="A6" s="63">
        <v>1</v>
      </c>
      <c r="B6" s="63">
        <v>2</v>
      </c>
      <c r="C6" s="63">
        <v>3</v>
      </c>
      <c r="D6" s="87">
        <v>4</v>
      </c>
      <c r="E6" s="63">
        <v>5</v>
      </c>
    </row>
    <row r="7" ht="19.5" customHeight="1" spans="1:5">
      <c r="A7" s="69" t="s">
        <v>45</v>
      </c>
      <c r="B7" s="88" t="s">
        <v>45</v>
      </c>
      <c r="C7" s="88" t="s">
        <v>45</v>
      </c>
      <c r="D7" s="89" t="s">
        <v>45</v>
      </c>
      <c r="E7" s="88" t="s">
        <v>45</v>
      </c>
    </row>
    <row r="8" ht="19.5" customHeight="1" spans="1:5">
      <c r="A8" s="90" t="s">
        <v>45</v>
      </c>
      <c r="B8" s="88" t="s">
        <v>45</v>
      </c>
      <c r="C8" s="88" t="s">
        <v>45</v>
      </c>
      <c r="D8" s="89" t="s">
        <v>45</v>
      </c>
      <c r="E8" s="88" t="s">
        <v>45</v>
      </c>
    </row>
    <row r="9" ht="19.5" customHeight="1" spans="1:5">
      <c r="A9" s="91" t="s">
        <v>54</v>
      </c>
      <c r="B9" s="88" t="s">
        <v>45</v>
      </c>
      <c r="C9" s="88" t="s">
        <v>45</v>
      </c>
      <c r="D9" s="89" t="s">
        <v>45</v>
      </c>
      <c r="E9" s="88" t="s">
        <v>45</v>
      </c>
    </row>
    <row r="10" customHeight="1" spans="1:1">
      <c r="A10" s="71" t="s">
        <v>649</v>
      </c>
    </row>
  </sheetData>
  <mergeCells count="4">
    <mergeCell ref="A2:E2"/>
    <mergeCell ref="A3:D3"/>
    <mergeCell ref="B4:D4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>
    <outlinePr summaryBelow="0" summaryRight="0"/>
    <pageSetUpPr fitToPage="1"/>
  </sheetPr>
  <dimension ref="A1:K9"/>
  <sheetViews>
    <sheetView workbookViewId="0">
      <selection activeCell="G25" sqref="G25"/>
    </sheetView>
  </sheetViews>
  <sheetFormatPr defaultColWidth="9.13888888888889" defaultRowHeight="12" customHeight="1"/>
  <cols>
    <col min="1" max="1" width="21.712962962963" style="51" customWidth="1"/>
    <col min="2" max="2" width="14" style="52" customWidth="1"/>
    <col min="3" max="3" width="22.5740740740741" style="51" customWidth="1"/>
    <col min="4" max="4" width="18.1388888888889" style="51" customWidth="1"/>
    <col min="5" max="5" width="19.4259259259259" style="51" customWidth="1"/>
    <col min="6" max="6" width="16.8611111111111" style="51" customWidth="1"/>
    <col min="7" max="7" width="8.86111111111111" style="53" customWidth="1"/>
    <col min="8" max="8" width="16" style="51" customWidth="1"/>
    <col min="9" max="9" width="8.42592592592593" style="53" customWidth="1"/>
    <col min="10" max="10" width="14.4259259259259" style="53" customWidth="1"/>
    <col min="11" max="11" width="45.4259259259259" style="52" customWidth="1"/>
    <col min="12" max="16384" width="9.13888888888889" style="52" customWidth="1"/>
  </cols>
  <sheetData>
    <row r="1" ht="15.75" customHeight="1" spans="11:11">
      <c r="K1" s="70" t="s">
        <v>720</v>
      </c>
    </row>
    <row r="2" s="49" customFormat="1" ht="45" customHeight="1" spans="1:11">
      <c r="A2" s="54" t="s">
        <v>721</v>
      </c>
      <c r="B2" s="55"/>
      <c r="C2" s="56"/>
      <c r="D2" s="56"/>
      <c r="E2" s="56"/>
      <c r="F2" s="56"/>
      <c r="G2" s="55"/>
      <c r="H2" s="56"/>
      <c r="I2" s="55"/>
      <c r="J2" s="55"/>
      <c r="K2" s="55"/>
    </row>
    <row r="3" s="50" customFormat="1" ht="15.75" customHeight="1" spans="1:11">
      <c r="A3" s="57" t="s">
        <v>2</v>
      </c>
      <c r="B3" s="58"/>
      <c r="C3" s="59"/>
      <c r="D3" s="59"/>
      <c r="E3" s="59"/>
      <c r="F3" s="59"/>
      <c r="G3" s="58"/>
      <c r="H3" s="59"/>
      <c r="I3" s="58"/>
      <c r="J3" s="58"/>
      <c r="K3" s="58"/>
    </row>
    <row r="4" ht="60" customHeight="1" spans="1:11">
      <c r="A4" s="60" t="s">
        <v>722</v>
      </c>
      <c r="B4" s="61" t="s">
        <v>199</v>
      </c>
      <c r="C4" s="60" t="s">
        <v>425</v>
      </c>
      <c r="D4" s="60" t="s">
        <v>426</v>
      </c>
      <c r="E4" s="60" t="s">
        <v>427</v>
      </c>
      <c r="F4" s="60" t="s">
        <v>428</v>
      </c>
      <c r="G4" s="62" t="s">
        <v>429</v>
      </c>
      <c r="H4" s="60" t="s">
        <v>430</v>
      </c>
      <c r="I4" s="62" t="s">
        <v>431</v>
      </c>
      <c r="J4" s="62" t="s">
        <v>432</v>
      </c>
      <c r="K4" s="61" t="s">
        <v>433</v>
      </c>
    </row>
    <row r="5" ht="15" customHeight="1" spans="1:11">
      <c r="A5" s="63">
        <v>1</v>
      </c>
      <c r="B5" s="64">
        <v>2</v>
      </c>
      <c r="C5" s="63">
        <v>3</v>
      </c>
      <c r="D5" s="64">
        <v>4</v>
      </c>
      <c r="E5" s="63">
        <v>5</v>
      </c>
      <c r="F5" s="64">
        <v>6</v>
      </c>
      <c r="G5" s="63">
        <v>7</v>
      </c>
      <c r="H5" s="64">
        <v>8</v>
      </c>
      <c r="I5" s="63">
        <v>9</v>
      </c>
      <c r="J5" s="64">
        <v>10</v>
      </c>
      <c r="K5" s="64">
        <v>11</v>
      </c>
    </row>
    <row r="6" ht="24" customHeight="1" spans="1:11">
      <c r="A6" s="65" t="s">
        <v>45</v>
      </c>
      <c r="B6" s="66"/>
      <c r="C6" s="67"/>
      <c r="D6" s="67"/>
      <c r="E6" s="67"/>
      <c r="F6" s="67"/>
      <c r="G6" s="66"/>
      <c r="H6" s="67"/>
      <c r="I6" s="66"/>
      <c r="J6" s="66"/>
      <c r="K6" s="66"/>
    </row>
    <row r="7" ht="27" customHeight="1" spans="1:11">
      <c r="A7" s="65" t="s">
        <v>45</v>
      </c>
      <c r="B7" s="68" t="s">
        <v>45</v>
      </c>
      <c r="C7" s="69" t="s">
        <v>45</v>
      </c>
      <c r="D7" s="67"/>
      <c r="E7" s="67"/>
      <c r="F7" s="67"/>
      <c r="G7" s="66"/>
      <c r="H7" s="67"/>
      <c r="I7" s="66"/>
      <c r="J7" s="66"/>
      <c r="K7" s="66"/>
    </row>
    <row r="8" ht="27.75" customHeight="1" spans="1:11">
      <c r="A8" s="67"/>
      <c r="B8" s="66"/>
      <c r="C8" s="67"/>
      <c r="D8" s="65" t="s">
        <v>45</v>
      </c>
      <c r="E8" s="65" t="s">
        <v>45</v>
      </c>
      <c r="F8" s="65" t="s">
        <v>45</v>
      </c>
      <c r="G8" s="66" t="s">
        <v>45</v>
      </c>
      <c r="H8" s="65" t="s">
        <v>45</v>
      </c>
      <c r="I8" s="66" t="s">
        <v>45</v>
      </c>
      <c r="J8" s="66" t="s">
        <v>45</v>
      </c>
      <c r="K8" s="68" t="s">
        <v>45</v>
      </c>
    </row>
    <row r="9" customHeight="1" spans="1:1">
      <c r="A9" s="51" t="s">
        <v>649</v>
      </c>
    </row>
  </sheetData>
  <mergeCells count="1">
    <mergeCell ref="A2:K2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/>
  <dimension ref="A1:IV16"/>
  <sheetViews>
    <sheetView tabSelected="1" workbookViewId="0">
      <selection activeCell="D20" sqref="D20"/>
    </sheetView>
  </sheetViews>
  <sheetFormatPr defaultColWidth="10.287037037037" defaultRowHeight="13.2"/>
  <cols>
    <col min="1" max="1" width="29" style="47"/>
    <col min="2" max="2" width="18.712962962963" style="47" customWidth="1"/>
    <col min="3" max="3" width="27.8611111111111" style="47" customWidth="1"/>
    <col min="4" max="6" width="23.5740740740741" style="47" customWidth="1"/>
    <col min="7" max="7" width="25.1296296296296" style="47" customWidth="1"/>
    <col min="8" max="8" width="18.8518518518519" style="47" customWidth="1"/>
    <col min="9" max="256" width="9.12962962962963" style="47"/>
  </cols>
  <sheetData>
    <row r="1" s="1" customFormat="1" spans="1:256">
      <c r="A1" s="47"/>
      <c r="B1" s="47"/>
      <c r="C1" s="47"/>
      <c r="D1" s="47"/>
      <c r="E1" s="47"/>
      <c r="F1" s="47"/>
      <c r="G1" s="47"/>
      <c r="H1" s="4" t="s">
        <v>723</v>
      </c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  <c r="IV1" s="47"/>
    </row>
    <row r="2" s="1" customFormat="1" ht="28.8" spans="1:256">
      <c r="A2" s="5" t="s">
        <v>724</v>
      </c>
      <c r="B2" s="5"/>
      <c r="C2" s="5"/>
      <c r="D2" s="5"/>
      <c r="E2" s="5"/>
      <c r="F2" s="5"/>
      <c r="G2" s="5"/>
      <c r="H2" s="5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  <c r="IR2" s="47"/>
      <c r="IS2" s="47"/>
      <c r="IT2" s="47"/>
      <c r="IU2" s="47"/>
      <c r="IV2" s="47"/>
    </row>
    <row r="3" s="1" customFormat="1" ht="14.4" spans="1:256">
      <c r="A3" s="6" t="s">
        <v>2</v>
      </c>
      <c r="B3" s="6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  <c r="IR3" s="47"/>
      <c r="IS3" s="47"/>
      <c r="IT3" s="47"/>
      <c r="IU3" s="47"/>
      <c r="IV3" s="47"/>
    </row>
    <row r="4" s="1" customFormat="1" ht="18" customHeight="1" spans="1:256">
      <c r="A4" s="8" t="s">
        <v>652</v>
      </c>
      <c r="B4" s="8" t="s">
        <v>725</v>
      </c>
      <c r="C4" s="8" t="s">
        <v>726</v>
      </c>
      <c r="D4" s="8" t="s">
        <v>727</v>
      </c>
      <c r="E4" s="8" t="s">
        <v>659</v>
      </c>
      <c r="F4" s="20" t="s">
        <v>728</v>
      </c>
      <c r="G4" s="9"/>
      <c r="H4" s="10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47"/>
      <c r="IU4" s="47"/>
      <c r="IV4" s="47"/>
    </row>
    <row r="5" s="1" customFormat="1" ht="18" customHeight="1" spans="1:256">
      <c r="A5" s="11"/>
      <c r="B5" s="11"/>
      <c r="C5" s="11"/>
      <c r="D5" s="11"/>
      <c r="E5" s="11"/>
      <c r="F5" s="13" t="s">
        <v>660</v>
      </c>
      <c r="G5" s="13" t="s">
        <v>729</v>
      </c>
      <c r="H5" s="13" t="s">
        <v>730</v>
      </c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  <c r="IL5" s="47"/>
      <c r="IM5" s="47"/>
      <c r="IN5" s="47"/>
      <c r="IO5" s="47"/>
      <c r="IP5" s="47"/>
      <c r="IQ5" s="47"/>
      <c r="IR5" s="47"/>
      <c r="IS5" s="47"/>
      <c r="IT5" s="47"/>
      <c r="IU5" s="47"/>
      <c r="IV5" s="47"/>
    </row>
    <row r="6" s="1" customFormat="1" ht="21" customHeight="1" spans="1:256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  <c r="IR6" s="47"/>
      <c r="IS6" s="47"/>
      <c r="IT6" s="47"/>
      <c r="IU6" s="47"/>
      <c r="IV6" s="47"/>
    </row>
    <row r="7" s="1" customFormat="1" ht="21" customHeight="1" spans="1:256">
      <c r="A7" s="14" t="s">
        <v>731</v>
      </c>
      <c r="B7" s="14" t="s">
        <v>732</v>
      </c>
      <c r="C7" s="48" t="s">
        <v>733</v>
      </c>
      <c r="D7" s="14" t="s">
        <v>672</v>
      </c>
      <c r="E7" s="14" t="s">
        <v>673</v>
      </c>
      <c r="F7" s="14">
        <v>16</v>
      </c>
      <c r="G7" s="14">
        <v>0.5</v>
      </c>
      <c r="H7" s="14">
        <f t="shared" ref="H7:H13" si="0">F7*G7</f>
        <v>8</v>
      </c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  <c r="IR7" s="47"/>
      <c r="IS7" s="47"/>
      <c r="IT7" s="47"/>
      <c r="IU7" s="47"/>
      <c r="IV7" s="47"/>
    </row>
    <row r="8" s="1" customFormat="1" ht="21" customHeight="1" spans="1:256">
      <c r="A8" s="14" t="s">
        <v>731</v>
      </c>
      <c r="B8" s="14" t="s">
        <v>732</v>
      </c>
      <c r="C8" s="48" t="s">
        <v>734</v>
      </c>
      <c r="D8" s="14" t="s">
        <v>680</v>
      </c>
      <c r="E8" s="14" t="s">
        <v>673</v>
      </c>
      <c r="F8" s="14">
        <v>1</v>
      </c>
      <c r="G8" s="14">
        <v>0.78</v>
      </c>
      <c r="H8" s="14">
        <f t="shared" si="0"/>
        <v>0.78</v>
      </c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  <c r="IT8" s="47"/>
      <c r="IU8" s="47"/>
      <c r="IV8" s="47"/>
    </row>
    <row r="9" s="1" customFormat="1" ht="21" customHeight="1" spans="1:256">
      <c r="A9" s="14" t="s">
        <v>731</v>
      </c>
      <c r="B9" s="14" t="s">
        <v>732</v>
      </c>
      <c r="C9" s="48" t="s">
        <v>735</v>
      </c>
      <c r="D9" s="14" t="s">
        <v>698</v>
      </c>
      <c r="E9" s="14" t="s">
        <v>673</v>
      </c>
      <c r="F9" s="14">
        <v>1</v>
      </c>
      <c r="G9" s="14">
        <v>0.3</v>
      </c>
      <c r="H9" s="14">
        <f t="shared" si="0"/>
        <v>0.3</v>
      </c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47"/>
      <c r="IQ9" s="47"/>
      <c r="IR9" s="47"/>
      <c r="IS9" s="47"/>
      <c r="IT9" s="47"/>
      <c r="IU9" s="47"/>
      <c r="IV9" s="47"/>
    </row>
    <row r="10" s="1" customFormat="1" ht="21" customHeight="1" spans="1:256">
      <c r="A10" s="14" t="s">
        <v>731</v>
      </c>
      <c r="B10" s="14" t="s">
        <v>732</v>
      </c>
      <c r="C10" s="48" t="s">
        <v>736</v>
      </c>
      <c r="D10" s="14" t="s">
        <v>686</v>
      </c>
      <c r="E10" s="14" t="s">
        <v>673</v>
      </c>
      <c r="F10" s="14">
        <v>6</v>
      </c>
      <c r="G10" s="14">
        <v>0.12</v>
      </c>
      <c r="H10" s="14">
        <f t="shared" si="0"/>
        <v>0.72</v>
      </c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  <c r="IQ10" s="47"/>
      <c r="IR10" s="47"/>
      <c r="IS10" s="47"/>
      <c r="IT10" s="47"/>
      <c r="IU10" s="47"/>
      <c r="IV10" s="47"/>
    </row>
    <row r="11" s="1" customFormat="1" ht="21" customHeight="1" spans="1:256">
      <c r="A11" s="14" t="s">
        <v>731</v>
      </c>
      <c r="B11" s="14" t="s">
        <v>732</v>
      </c>
      <c r="C11" s="48" t="s">
        <v>736</v>
      </c>
      <c r="D11" s="14" t="s">
        <v>686</v>
      </c>
      <c r="E11" s="14" t="s">
        <v>673</v>
      </c>
      <c r="F11" s="14">
        <v>10</v>
      </c>
      <c r="G11" s="14">
        <v>0.21</v>
      </c>
      <c r="H11" s="14">
        <f t="shared" si="0"/>
        <v>2.1</v>
      </c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  <c r="IQ11" s="47"/>
      <c r="IR11" s="47"/>
      <c r="IS11" s="47"/>
      <c r="IT11" s="47"/>
      <c r="IU11" s="47"/>
      <c r="IV11" s="47"/>
    </row>
    <row r="12" s="1" customFormat="1" ht="21" customHeight="1" spans="1:256">
      <c r="A12" s="14" t="s">
        <v>731</v>
      </c>
      <c r="B12" s="14" t="s">
        <v>732</v>
      </c>
      <c r="C12" s="48" t="s">
        <v>737</v>
      </c>
      <c r="D12" s="14" t="s">
        <v>688</v>
      </c>
      <c r="E12" s="14" t="s">
        <v>673</v>
      </c>
      <c r="F12" s="14">
        <v>1</v>
      </c>
      <c r="G12" s="14">
        <v>0.2</v>
      </c>
      <c r="H12" s="14">
        <f t="shared" si="0"/>
        <v>0.2</v>
      </c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  <c r="IQ12" s="47"/>
      <c r="IR12" s="47"/>
      <c r="IS12" s="47"/>
      <c r="IT12" s="47"/>
      <c r="IU12" s="47"/>
      <c r="IV12" s="47"/>
    </row>
    <row r="13" s="1" customFormat="1" ht="21" customHeight="1" spans="1:256">
      <c r="A13" s="14" t="s">
        <v>731</v>
      </c>
      <c r="B13" s="14" t="s">
        <v>732</v>
      </c>
      <c r="C13" s="48" t="s">
        <v>737</v>
      </c>
      <c r="D13" s="14" t="s">
        <v>688</v>
      </c>
      <c r="E13" s="14" t="s">
        <v>673</v>
      </c>
      <c r="F13" s="14">
        <v>5</v>
      </c>
      <c r="G13" s="14">
        <v>0.38</v>
      </c>
      <c r="H13" s="14">
        <f t="shared" si="0"/>
        <v>1.9</v>
      </c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  <c r="IR13" s="47"/>
      <c r="IS13" s="47"/>
      <c r="IT13" s="47"/>
      <c r="IU13" s="47"/>
      <c r="IV13" s="47"/>
    </row>
    <row r="14" s="1" customFormat="1" ht="21" customHeight="1" spans="1:256">
      <c r="A14" s="14" t="s">
        <v>54</v>
      </c>
      <c r="B14" s="14"/>
      <c r="C14" s="14"/>
      <c r="D14" s="14"/>
      <c r="E14" s="14"/>
      <c r="F14" s="14">
        <f>SUM(F7:F13)</f>
        <v>40</v>
      </c>
      <c r="G14" s="14"/>
      <c r="H14" s="14">
        <f>SUM(H7:H13)</f>
        <v>14</v>
      </c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  <c r="IP14" s="47"/>
      <c r="IQ14" s="47"/>
      <c r="IR14" s="47"/>
      <c r="IS14" s="47"/>
      <c r="IT14" s="47"/>
      <c r="IU14" s="47"/>
      <c r="IV14" s="47"/>
    </row>
    <row r="15" s="1" customFormat="1" spans="1:256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  <c r="IR15" s="47"/>
      <c r="IS15" s="47"/>
      <c r="IT15" s="47"/>
      <c r="IU15" s="47"/>
      <c r="IV15" s="47"/>
    </row>
    <row r="16" s="1" customFormat="1" spans="1:256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  <c r="IP16" s="47"/>
      <c r="IQ16" s="47"/>
      <c r="IR16" s="47"/>
      <c r="IS16" s="47"/>
      <c r="IT16" s="47"/>
      <c r="IU16" s="47"/>
      <c r="IV16" s="47"/>
    </row>
  </sheetData>
  <mergeCells count="7">
    <mergeCell ref="A2:H2"/>
    <mergeCell ref="F4:H4"/>
    <mergeCell ref="A4:A5"/>
    <mergeCell ref="B4:B5"/>
    <mergeCell ref="C4:C5"/>
    <mergeCell ref="D4:D5"/>
    <mergeCell ref="E4:E5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7"/>
  <dimension ref="A1:IV12"/>
  <sheetViews>
    <sheetView workbookViewId="0">
      <selection activeCell="H27" sqref="H27"/>
    </sheetView>
  </sheetViews>
  <sheetFormatPr defaultColWidth="9.13888888888889" defaultRowHeight="13.2"/>
  <cols>
    <col min="1" max="1" width="23.8611111111111" style="2" customWidth="1"/>
    <col min="2" max="2" width="14.5740740740741" style="2" customWidth="1"/>
    <col min="3" max="3" width="18.1388888888889" style="2" customWidth="1"/>
    <col min="4" max="4" width="15.1388888888889" style="2" customWidth="1"/>
    <col min="5" max="5" width="17.712962962963" style="2" customWidth="1"/>
    <col min="6" max="6" width="15.1388888888889" style="2" customWidth="1"/>
    <col min="7" max="7" width="17.712962962963" style="2" customWidth="1"/>
    <col min="8" max="11" width="15.4259259259259" style="2" customWidth="1"/>
    <col min="12" max="12" width="9.13888888888889" style="2" customWidth="1"/>
    <col min="13" max="256" width="9.13888888888889" style="2"/>
  </cols>
  <sheetData>
    <row r="1" s="2" customFormat="1" ht="13.5" customHeight="1" spans="4:11">
      <c r="D1" s="22"/>
      <c r="E1" s="22"/>
      <c r="F1" s="22"/>
      <c r="G1" s="22"/>
      <c r="H1" s="23"/>
      <c r="I1" s="23"/>
      <c r="J1" s="23"/>
      <c r="K1" s="42" t="s">
        <v>738</v>
      </c>
    </row>
    <row r="2" s="2" customFormat="1" ht="27.75" customHeight="1" spans="1:11">
      <c r="A2" s="24" t="s">
        <v>739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="3" customFormat="1" ht="14.4" spans="1:11">
      <c r="A3" s="6" t="s">
        <v>2</v>
      </c>
      <c r="B3" s="6"/>
      <c r="K3" s="3" t="s">
        <v>189</v>
      </c>
    </row>
    <row r="4" s="2" customFormat="1" ht="21.75" customHeight="1" spans="1:11">
      <c r="A4" s="25" t="s">
        <v>376</v>
      </c>
      <c r="B4" s="25" t="s">
        <v>200</v>
      </c>
      <c r="C4" s="25" t="s">
        <v>198</v>
      </c>
      <c r="D4" s="26" t="s">
        <v>201</v>
      </c>
      <c r="E4" s="26" t="s">
        <v>202</v>
      </c>
      <c r="F4" s="26" t="s">
        <v>377</v>
      </c>
      <c r="G4" s="26" t="s">
        <v>378</v>
      </c>
      <c r="H4" s="27" t="s">
        <v>54</v>
      </c>
      <c r="I4" s="43" t="s">
        <v>740</v>
      </c>
      <c r="J4" s="44"/>
      <c r="K4" s="45"/>
    </row>
    <row r="5" s="2" customFormat="1" ht="21.75" customHeight="1" spans="1:11">
      <c r="A5" s="28"/>
      <c r="B5" s="28"/>
      <c r="C5" s="28"/>
      <c r="D5" s="29"/>
      <c r="E5" s="29"/>
      <c r="F5" s="29"/>
      <c r="G5" s="29"/>
      <c r="H5" s="30"/>
      <c r="I5" s="26" t="s">
        <v>57</v>
      </c>
      <c r="J5" s="26" t="s">
        <v>58</v>
      </c>
      <c r="K5" s="26" t="s">
        <v>59</v>
      </c>
    </row>
    <row r="6" s="2" customFormat="1" ht="40.5" customHeight="1" spans="1:11">
      <c r="A6" s="31"/>
      <c r="B6" s="31"/>
      <c r="C6" s="31"/>
      <c r="D6" s="32"/>
      <c r="E6" s="32"/>
      <c r="F6" s="32"/>
      <c r="G6" s="32"/>
      <c r="H6" s="33"/>
      <c r="I6" s="32"/>
      <c r="J6" s="32"/>
      <c r="K6" s="32"/>
    </row>
    <row r="7" s="2" customFormat="1" ht="15" customHeight="1" spans="1:11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46">
        <v>10</v>
      </c>
      <c r="K7" s="46">
        <v>11</v>
      </c>
    </row>
    <row r="8" s="2" customFormat="1" ht="18.75" customHeight="1" spans="1:11">
      <c r="A8" s="35"/>
      <c r="B8" s="36" t="s">
        <v>45</v>
      </c>
      <c r="C8" s="35"/>
      <c r="D8" s="35"/>
      <c r="E8" s="35"/>
      <c r="F8" s="35"/>
      <c r="G8" s="35"/>
      <c r="H8" s="37" t="s">
        <v>45</v>
      </c>
      <c r="I8" s="37" t="s">
        <v>45</v>
      </c>
      <c r="J8" s="37" t="s">
        <v>45</v>
      </c>
      <c r="K8" s="37"/>
    </row>
    <row r="9" s="2" customFormat="1" ht="18.75" customHeight="1" spans="1:11">
      <c r="A9" s="36" t="s">
        <v>45</v>
      </c>
      <c r="B9" s="36" t="s">
        <v>45</v>
      </c>
      <c r="C9" s="36" t="s">
        <v>45</v>
      </c>
      <c r="D9" s="36" t="s">
        <v>45</v>
      </c>
      <c r="E9" s="36" t="s">
        <v>45</v>
      </c>
      <c r="F9" s="36" t="s">
        <v>45</v>
      </c>
      <c r="G9" s="36" t="s">
        <v>45</v>
      </c>
      <c r="H9" s="38" t="s">
        <v>45</v>
      </c>
      <c r="I9" s="38" t="s">
        <v>45</v>
      </c>
      <c r="J9" s="38" t="s">
        <v>45</v>
      </c>
      <c r="K9" s="38"/>
    </row>
    <row r="10" s="2" customFormat="1" ht="18.75" customHeight="1" spans="1:11">
      <c r="A10" s="39" t="s">
        <v>142</v>
      </c>
      <c r="B10" s="40"/>
      <c r="C10" s="40"/>
      <c r="D10" s="40"/>
      <c r="E10" s="40"/>
      <c r="F10" s="40"/>
      <c r="G10" s="41"/>
      <c r="H10" s="38" t="s">
        <v>45</v>
      </c>
      <c r="I10" s="38" t="s">
        <v>45</v>
      </c>
      <c r="J10" s="38" t="s">
        <v>45</v>
      </c>
      <c r="K10" s="38"/>
    </row>
    <row r="11" s="1" customFormat="1" ht="14.25" customHeight="1" spans="1:256">
      <c r="A11" s="2" t="s">
        <v>649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="1" customFormat="1" spans="1:256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</sheetData>
  <mergeCells count="14">
    <mergeCell ref="A2:K2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8"/>
  <dimension ref="A1:G15"/>
  <sheetViews>
    <sheetView workbookViewId="0">
      <selection activeCell="B20" sqref="B20"/>
    </sheetView>
  </sheetViews>
  <sheetFormatPr defaultColWidth="9.13888888888889" defaultRowHeight="13.2" outlineLevelCol="6"/>
  <cols>
    <col min="1" max="1" width="29" style="1"/>
    <col min="2" max="2" width="18.712962962963" style="1" customWidth="1"/>
    <col min="3" max="3" width="24.8518518518519" style="1" customWidth="1"/>
    <col min="4" max="5" width="23.5740740740741" style="1" customWidth="1"/>
    <col min="6" max="6" width="25.1296296296296" style="1" customWidth="1"/>
    <col min="7" max="7" width="18.8518518518519" style="1" customWidth="1"/>
    <col min="8" max="8" width="9.13888888888889" style="2" customWidth="1"/>
    <col min="9" max="256" width="9.13888888888889" style="2"/>
  </cols>
  <sheetData>
    <row r="1" s="1" customFormat="1" spans="1:7">
      <c r="A1" s="3"/>
      <c r="B1" s="3"/>
      <c r="C1" s="3"/>
      <c r="D1" s="3"/>
      <c r="E1" s="3"/>
      <c r="F1" s="3"/>
      <c r="G1" s="4" t="s">
        <v>741</v>
      </c>
    </row>
    <row r="2" s="1" customFormat="1" ht="28.8" spans="1:7">
      <c r="A2" s="5" t="s">
        <v>742</v>
      </c>
      <c r="B2" s="5"/>
      <c r="C2" s="5"/>
      <c r="D2" s="5"/>
      <c r="E2" s="5"/>
      <c r="F2" s="5"/>
      <c r="G2" s="5"/>
    </row>
    <row r="3" s="1" customFormat="1" ht="14.4" spans="1:7">
      <c r="A3" s="6" t="s">
        <v>2</v>
      </c>
      <c r="B3" s="6"/>
      <c r="C3" s="3"/>
      <c r="D3" s="3"/>
      <c r="E3" s="3"/>
      <c r="F3" s="3"/>
      <c r="G3" s="7" t="s">
        <v>189</v>
      </c>
    </row>
    <row r="4" s="1" customFormat="1" ht="15.6" spans="1:7">
      <c r="A4" s="8" t="s">
        <v>198</v>
      </c>
      <c r="B4" s="8" t="s">
        <v>376</v>
      </c>
      <c r="C4" s="8" t="s">
        <v>200</v>
      </c>
      <c r="D4" s="8" t="s">
        <v>743</v>
      </c>
      <c r="E4" s="9" t="s">
        <v>57</v>
      </c>
      <c r="F4" s="9"/>
      <c r="G4" s="10"/>
    </row>
    <row r="5" s="1" customFormat="1" ht="14.4" spans="1:7">
      <c r="A5" s="11"/>
      <c r="B5" s="11"/>
      <c r="C5" s="11"/>
      <c r="D5" s="11"/>
      <c r="E5" s="12" t="s">
        <v>744</v>
      </c>
      <c r="F5" s="13" t="s">
        <v>745</v>
      </c>
      <c r="G5" s="13" t="s">
        <v>746</v>
      </c>
    </row>
    <row r="6" s="1" customFormat="1" ht="15.6" spans="1:7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</row>
    <row r="7" s="1" customFormat="1" ht="15.6" spans="1:7">
      <c r="A7" s="15" t="s">
        <v>67</v>
      </c>
      <c r="B7" s="16"/>
      <c r="C7" s="16"/>
      <c r="D7" s="16"/>
      <c r="E7" s="17">
        <v>60.3</v>
      </c>
      <c r="F7" s="14"/>
      <c r="G7" s="14"/>
    </row>
    <row r="8" s="1" customFormat="1" ht="15.6" spans="1:7">
      <c r="A8" s="16"/>
      <c r="B8" s="18" t="s">
        <v>395</v>
      </c>
      <c r="C8" s="18" t="s">
        <v>412</v>
      </c>
      <c r="D8" s="19" t="s">
        <v>747</v>
      </c>
      <c r="E8" s="17">
        <v>5</v>
      </c>
      <c r="F8" s="14"/>
      <c r="G8" s="14"/>
    </row>
    <row r="9" s="1" customFormat="1" ht="15.6" spans="1:7">
      <c r="A9" s="16"/>
      <c r="B9" s="18" t="s">
        <v>395</v>
      </c>
      <c r="C9" s="18" t="s">
        <v>394</v>
      </c>
      <c r="D9" s="19" t="s">
        <v>747</v>
      </c>
      <c r="E9" s="17">
        <v>25.2</v>
      </c>
      <c r="F9" s="14"/>
      <c r="G9" s="14"/>
    </row>
    <row r="10" s="1" customFormat="1" ht="15.6" spans="1:7">
      <c r="A10" s="16"/>
      <c r="B10" s="18" t="s">
        <v>382</v>
      </c>
      <c r="C10" s="18" t="s">
        <v>392</v>
      </c>
      <c r="D10" s="19" t="s">
        <v>747</v>
      </c>
      <c r="E10" s="17">
        <v>2</v>
      </c>
      <c r="F10" s="14"/>
      <c r="G10" s="14"/>
    </row>
    <row r="11" s="1" customFormat="1" ht="15.6" spans="1:7">
      <c r="A11" s="16"/>
      <c r="B11" s="18" t="s">
        <v>382</v>
      </c>
      <c r="C11" s="18" t="s">
        <v>403</v>
      </c>
      <c r="D11" s="19" t="s">
        <v>747</v>
      </c>
      <c r="E11" s="17">
        <v>4.49</v>
      </c>
      <c r="F11" s="14"/>
      <c r="G11" s="14"/>
    </row>
    <row r="12" s="1" customFormat="1" ht="15.6" spans="1:7">
      <c r="A12" s="16"/>
      <c r="B12" s="18" t="s">
        <v>395</v>
      </c>
      <c r="C12" s="18" t="s">
        <v>416</v>
      </c>
      <c r="D12" s="19" t="s">
        <v>747</v>
      </c>
      <c r="E12" s="17">
        <v>9.8</v>
      </c>
      <c r="F12" s="14"/>
      <c r="G12" s="14"/>
    </row>
    <row r="13" s="1" customFormat="1" ht="15.6" spans="1:7">
      <c r="A13" s="16"/>
      <c r="B13" s="18" t="s">
        <v>382</v>
      </c>
      <c r="C13" s="18" t="s">
        <v>381</v>
      </c>
      <c r="D13" s="19" t="s">
        <v>747</v>
      </c>
      <c r="E13" s="17">
        <v>13.81</v>
      </c>
      <c r="F13" s="14"/>
      <c r="G13" s="14"/>
    </row>
    <row r="14" s="1" customFormat="1" ht="15.6" spans="1:7">
      <c r="A14" s="20" t="s">
        <v>54</v>
      </c>
      <c r="B14" s="9"/>
      <c r="C14" s="9"/>
      <c r="D14" s="10"/>
      <c r="E14" s="17">
        <v>60.3</v>
      </c>
      <c r="F14" s="14"/>
      <c r="G14" s="14"/>
    </row>
    <row r="15" s="1" customFormat="1" spans="1:1">
      <c r="A15" s="21" t="s">
        <v>748</v>
      </c>
    </row>
  </sheetData>
  <mergeCells count="7">
    <mergeCell ref="A2:G2"/>
    <mergeCell ref="E4:G4"/>
    <mergeCell ref="A14:D14"/>
    <mergeCell ref="A4:A5"/>
    <mergeCell ref="B4:B5"/>
    <mergeCell ref="C4:C5"/>
    <mergeCell ref="D4:D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outlinePr summaryBelow="0" summaryRight="0"/>
    <pageSetUpPr fitToPage="1"/>
  </sheetPr>
  <dimension ref="A1:T9"/>
  <sheetViews>
    <sheetView workbookViewId="0">
      <selection activeCell="F26" sqref="F26"/>
    </sheetView>
  </sheetViews>
  <sheetFormatPr defaultColWidth="8" defaultRowHeight="14.25" customHeight="1"/>
  <cols>
    <col min="1" max="1" width="17.5740740740741" style="71" customWidth="1"/>
    <col min="2" max="2" width="19.712962962963" style="71" customWidth="1"/>
    <col min="3" max="8" width="12.5740740740741" style="71" customWidth="1"/>
    <col min="9" max="9" width="11.712962962963" style="53" customWidth="1"/>
    <col min="10" max="14" width="12.5740740740741" style="71" customWidth="1"/>
    <col min="15" max="15" width="8" style="53" customWidth="1"/>
    <col min="16" max="16" width="9.57407407407407" style="53" customWidth="1"/>
    <col min="17" max="17" width="9.71296296296296" style="53" customWidth="1"/>
    <col min="18" max="18" width="10.5740740740741" style="53" customWidth="1"/>
    <col min="19" max="20" width="10.1388888888889" style="71" customWidth="1"/>
    <col min="21" max="16384" width="8" style="53" customWidth="1"/>
  </cols>
  <sheetData>
    <row r="1" customHeight="1" spans="1:20">
      <c r="A1" s="72"/>
      <c r="B1" s="72"/>
      <c r="C1" s="72"/>
      <c r="D1" s="72"/>
      <c r="E1" s="72"/>
      <c r="F1" s="72"/>
      <c r="G1" s="72"/>
      <c r="H1" s="72"/>
      <c r="I1" s="194"/>
      <c r="J1" s="72"/>
      <c r="K1" s="72"/>
      <c r="L1" s="72"/>
      <c r="M1" s="72"/>
      <c r="N1" s="72"/>
      <c r="O1" s="194"/>
      <c r="P1" s="194"/>
      <c r="Q1" s="194"/>
      <c r="R1" s="194"/>
      <c r="S1" s="282" t="s">
        <v>50</v>
      </c>
      <c r="T1" s="283" t="s">
        <v>50</v>
      </c>
    </row>
    <row r="2" ht="45" customHeight="1" spans="1:20">
      <c r="A2" s="195" t="s">
        <v>51</v>
      </c>
      <c r="B2" s="75"/>
      <c r="C2" s="75"/>
      <c r="D2" s="75"/>
      <c r="E2" s="75"/>
      <c r="F2" s="75"/>
      <c r="G2" s="75"/>
      <c r="H2" s="75"/>
      <c r="I2" s="196"/>
      <c r="J2" s="75"/>
      <c r="K2" s="75"/>
      <c r="L2" s="75"/>
      <c r="M2" s="75"/>
      <c r="N2" s="75"/>
      <c r="O2" s="196"/>
      <c r="P2" s="196"/>
      <c r="Q2" s="196"/>
      <c r="R2" s="196"/>
      <c r="S2" s="75"/>
      <c r="T2" s="196"/>
    </row>
    <row r="3" ht="20.25" customHeight="1" spans="1:20">
      <c r="A3" s="265" t="s">
        <v>2</v>
      </c>
      <c r="B3" s="93"/>
      <c r="C3" s="93"/>
      <c r="D3" s="93"/>
      <c r="E3" s="93"/>
      <c r="F3" s="93"/>
      <c r="G3" s="93"/>
      <c r="H3" s="93"/>
      <c r="I3" s="198"/>
      <c r="J3" s="93"/>
      <c r="K3" s="93"/>
      <c r="L3" s="93"/>
      <c r="M3" s="93"/>
      <c r="N3" s="93"/>
      <c r="O3" s="198"/>
      <c r="P3" s="198"/>
      <c r="Q3" s="198"/>
      <c r="R3" s="198"/>
      <c r="S3" s="282" t="s">
        <v>3</v>
      </c>
      <c r="T3" s="284" t="s">
        <v>3</v>
      </c>
    </row>
    <row r="4" ht="18.75" customHeight="1" spans="1:20">
      <c r="A4" s="114" t="s">
        <v>52</v>
      </c>
      <c r="B4" s="266" t="s">
        <v>53</v>
      </c>
      <c r="C4" s="266" t="s">
        <v>54</v>
      </c>
      <c r="D4" s="267" t="s">
        <v>55</v>
      </c>
      <c r="E4" s="268"/>
      <c r="F4" s="268"/>
      <c r="G4" s="268"/>
      <c r="H4" s="268"/>
      <c r="I4" s="133"/>
      <c r="J4" s="268"/>
      <c r="K4" s="268"/>
      <c r="L4" s="268"/>
      <c r="M4" s="268"/>
      <c r="N4" s="275"/>
      <c r="O4" s="267" t="s">
        <v>44</v>
      </c>
      <c r="P4" s="267"/>
      <c r="Q4" s="267"/>
      <c r="R4" s="267"/>
      <c r="S4" s="268"/>
      <c r="T4" s="285"/>
    </row>
    <row r="5" ht="24.75" customHeight="1" spans="1:20">
      <c r="A5" s="269"/>
      <c r="B5" s="270"/>
      <c r="C5" s="270"/>
      <c r="D5" s="270" t="s">
        <v>56</v>
      </c>
      <c r="E5" s="270" t="s">
        <v>57</v>
      </c>
      <c r="F5" s="270" t="s">
        <v>58</v>
      </c>
      <c r="G5" s="270" t="s">
        <v>59</v>
      </c>
      <c r="H5" s="270" t="s">
        <v>60</v>
      </c>
      <c r="I5" s="276" t="s">
        <v>61</v>
      </c>
      <c r="J5" s="277"/>
      <c r="K5" s="277"/>
      <c r="L5" s="277"/>
      <c r="M5" s="277"/>
      <c r="N5" s="278"/>
      <c r="O5" s="279" t="s">
        <v>56</v>
      </c>
      <c r="P5" s="279" t="s">
        <v>57</v>
      </c>
      <c r="Q5" s="114" t="s">
        <v>58</v>
      </c>
      <c r="R5" s="266" t="s">
        <v>59</v>
      </c>
      <c r="S5" s="253" t="s">
        <v>60</v>
      </c>
      <c r="T5" s="266" t="s">
        <v>61</v>
      </c>
    </row>
    <row r="6" ht="24.75" customHeight="1" spans="1:20">
      <c r="A6" s="83"/>
      <c r="B6" s="184"/>
      <c r="C6" s="184"/>
      <c r="D6" s="184"/>
      <c r="E6" s="184"/>
      <c r="F6" s="184"/>
      <c r="G6" s="184"/>
      <c r="H6" s="184"/>
      <c r="I6" s="61" t="s">
        <v>56</v>
      </c>
      <c r="J6" s="280" t="s">
        <v>62</v>
      </c>
      <c r="K6" s="280" t="s">
        <v>63</v>
      </c>
      <c r="L6" s="280" t="s">
        <v>64</v>
      </c>
      <c r="M6" s="280" t="s">
        <v>65</v>
      </c>
      <c r="N6" s="280" t="s">
        <v>66</v>
      </c>
      <c r="O6" s="281"/>
      <c r="P6" s="281"/>
      <c r="Q6" s="122"/>
      <c r="R6" s="281"/>
      <c r="S6" s="184"/>
      <c r="T6" s="184"/>
    </row>
    <row r="7" ht="16.5" customHeight="1" spans="1:20">
      <c r="A7" s="81">
        <v>1</v>
      </c>
      <c r="B7" s="63">
        <v>2</v>
      </c>
      <c r="C7" s="63">
        <v>3</v>
      </c>
      <c r="D7" s="63">
        <v>4</v>
      </c>
      <c r="E7" s="271">
        <v>5</v>
      </c>
      <c r="F7" s="272">
        <v>6</v>
      </c>
      <c r="G7" s="272">
        <v>7</v>
      </c>
      <c r="H7" s="271">
        <v>8</v>
      </c>
      <c r="I7" s="271">
        <v>9</v>
      </c>
      <c r="J7" s="272">
        <v>10</v>
      </c>
      <c r="K7" s="272">
        <v>11</v>
      </c>
      <c r="L7" s="271">
        <v>12</v>
      </c>
      <c r="M7" s="271">
        <v>13</v>
      </c>
      <c r="N7" s="81">
        <v>14</v>
      </c>
      <c r="O7" s="81">
        <v>15</v>
      </c>
      <c r="P7" s="81">
        <v>16</v>
      </c>
      <c r="Q7" s="81">
        <v>17</v>
      </c>
      <c r="R7" s="81">
        <v>18</v>
      </c>
      <c r="S7" s="81">
        <v>19</v>
      </c>
      <c r="T7" s="81">
        <v>20</v>
      </c>
    </row>
    <row r="8" ht="16.5" customHeight="1" spans="1:20">
      <c r="A8" s="176">
        <v>580001</v>
      </c>
      <c r="B8" s="176" t="s">
        <v>67</v>
      </c>
      <c r="C8" s="125">
        <f>D8+I8</f>
        <v>2523.31</v>
      </c>
      <c r="D8" s="125">
        <f>E8</f>
        <v>2468.01</v>
      </c>
      <c r="E8" s="124">
        <v>2468.01</v>
      </c>
      <c r="F8" s="124"/>
      <c r="G8" s="124"/>
      <c r="H8" s="124"/>
      <c r="I8" s="124">
        <f>N8</f>
        <v>55.3</v>
      </c>
      <c r="J8" s="124"/>
      <c r="K8" s="124"/>
      <c r="L8" s="124"/>
      <c r="M8" s="124"/>
      <c r="N8" s="124">
        <v>55.3</v>
      </c>
      <c r="O8" s="167"/>
      <c r="P8" s="167"/>
      <c r="Q8" s="167"/>
      <c r="R8" s="167"/>
      <c r="S8" s="177"/>
      <c r="T8" s="177"/>
    </row>
    <row r="9" ht="16.5" customHeight="1" spans="1:20">
      <c r="A9" s="273" t="s">
        <v>54</v>
      </c>
      <c r="B9" s="274"/>
      <c r="C9" s="125">
        <f>D9+I9</f>
        <v>2523.31</v>
      </c>
      <c r="D9" s="125">
        <f>E9</f>
        <v>2468.01</v>
      </c>
      <c r="E9" s="124">
        <v>2468.01</v>
      </c>
      <c r="F9" s="124"/>
      <c r="G9" s="124"/>
      <c r="H9" s="124"/>
      <c r="I9" s="124">
        <f>N9</f>
        <v>55.3</v>
      </c>
      <c r="J9" s="124"/>
      <c r="K9" s="124"/>
      <c r="L9" s="124"/>
      <c r="M9" s="124"/>
      <c r="N9" s="124">
        <v>55.3</v>
      </c>
      <c r="O9" s="88"/>
      <c r="P9" s="88"/>
      <c r="Q9" s="286"/>
      <c r="R9" s="287"/>
      <c r="S9" s="287"/>
      <c r="T9" s="287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1" right="1" top="0.75" bottom="0.75" header="0" footer="0"/>
  <pageSetup paperSize="9" scale="47" orientation="landscape" useFirstPageNumber="1"/>
  <headerFooter/>
  <ignoredErrors>
    <ignoredError sqref="I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outlinePr summaryBelow="0" summaryRight="0"/>
    <pageSetUpPr fitToPage="1"/>
  </sheetPr>
  <dimension ref="A1:M76"/>
  <sheetViews>
    <sheetView workbookViewId="0">
      <selection activeCell="E7" sqref="E7"/>
    </sheetView>
  </sheetViews>
  <sheetFormatPr defaultColWidth="9.13888888888889" defaultRowHeight="14.25" customHeight="1"/>
  <cols>
    <col min="1" max="1" width="14.287037037037" style="71" customWidth="1"/>
    <col min="2" max="2" width="37.712962962963" style="71" customWidth="1"/>
    <col min="3" max="3" width="18.8611111111111" style="71" customWidth="1"/>
    <col min="4" max="5" width="18.712962962963" style="71" customWidth="1"/>
    <col min="6" max="13" width="18.8611111111111" style="71" customWidth="1"/>
    <col min="14" max="16383" width="9.13888888888889" style="71" customWidth="1"/>
    <col min="16384" max="16384" width="9.13888888888889" style="71"/>
  </cols>
  <sheetData>
    <row r="1" ht="15.75" customHeight="1" spans="1:13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191" t="s">
        <v>68</v>
      </c>
    </row>
    <row r="2" ht="45" customHeight="1" spans="1:13">
      <c r="A2" s="75" t="s">
        <v>69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ht="15" customHeight="1" spans="1:13">
      <c r="A3" s="251" t="s">
        <v>2</v>
      </c>
      <c r="B3" s="252"/>
      <c r="C3" s="77"/>
      <c r="D3" s="77"/>
      <c r="E3" s="77"/>
      <c r="F3" s="93"/>
      <c r="G3" s="77"/>
      <c r="H3" s="93"/>
      <c r="I3" s="77"/>
      <c r="J3" s="77"/>
      <c r="K3" s="93"/>
      <c r="L3" s="93"/>
      <c r="M3" s="191" t="s">
        <v>3</v>
      </c>
    </row>
    <row r="4" ht="17.25" customHeight="1" spans="1:13">
      <c r="A4" s="85" t="s">
        <v>70</v>
      </c>
      <c r="B4" s="86" t="s">
        <v>71</v>
      </c>
      <c r="C4" s="153" t="s">
        <v>54</v>
      </c>
      <c r="D4" s="153" t="s">
        <v>72</v>
      </c>
      <c r="E4" s="153" t="s">
        <v>73</v>
      </c>
      <c r="F4" s="253" t="s">
        <v>58</v>
      </c>
      <c r="G4" s="85" t="s">
        <v>74</v>
      </c>
      <c r="H4" s="81" t="s">
        <v>61</v>
      </c>
      <c r="I4" s="261"/>
      <c r="J4" s="261"/>
      <c r="K4" s="261"/>
      <c r="L4" s="261"/>
      <c r="M4" s="262"/>
    </row>
    <row r="5" ht="26.25" customHeight="1" spans="1:13">
      <c r="A5" s="83"/>
      <c r="B5" s="254"/>
      <c r="C5" s="153"/>
      <c r="D5" s="153"/>
      <c r="E5" s="153"/>
      <c r="F5" s="184"/>
      <c r="G5" s="83"/>
      <c r="H5" s="63" t="s">
        <v>56</v>
      </c>
      <c r="I5" s="62" t="s">
        <v>75</v>
      </c>
      <c r="J5" s="62" t="s">
        <v>76</v>
      </c>
      <c r="K5" s="62" t="s">
        <v>77</v>
      </c>
      <c r="L5" s="62" t="s">
        <v>78</v>
      </c>
      <c r="M5" s="62" t="s">
        <v>79</v>
      </c>
    </row>
    <row r="6" ht="16.5" customHeight="1" spans="1:13">
      <c r="A6" s="63">
        <v>1</v>
      </c>
      <c r="B6" s="81">
        <v>2</v>
      </c>
      <c r="C6" s="153">
        <v>3</v>
      </c>
      <c r="D6" s="153">
        <v>4</v>
      </c>
      <c r="E6" s="153">
        <v>5</v>
      </c>
      <c r="F6" s="101">
        <v>6</v>
      </c>
      <c r="G6" s="63">
        <v>7</v>
      </c>
      <c r="H6" s="63">
        <v>8</v>
      </c>
      <c r="I6" s="63">
        <v>9</v>
      </c>
      <c r="J6" s="63">
        <v>10</v>
      </c>
      <c r="K6" s="63">
        <v>11</v>
      </c>
      <c r="L6" s="63">
        <v>12</v>
      </c>
      <c r="M6" s="63">
        <v>13</v>
      </c>
    </row>
    <row r="7" s="71" customFormat="1" ht="16.5" customHeight="1" spans="1:13">
      <c r="A7" s="228">
        <v>201</v>
      </c>
      <c r="B7" s="255" t="s">
        <v>80</v>
      </c>
      <c r="C7" s="256">
        <f t="shared" ref="C7:C70" si="0">D7+E7+M7</f>
        <v>597.61</v>
      </c>
      <c r="D7" s="256">
        <f>D8+D12+D15+D17+D19+D21</f>
        <v>566.02</v>
      </c>
      <c r="E7" s="256">
        <f>E8+E12+E15+E17+E19+E21</f>
        <v>16.29</v>
      </c>
      <c r="F7" s="257"/>
      <c r="G7" s="258"/>
      <c r="H7" s="258"/>
      <c r="I7" s="258"/>
      <c r="J7" s="258"/>
      <c r="K7" s="258"/>
      <c r="L7" s="258"/>
      <c r="M7" s="260">
        <v>15.3</v>
      </c>
    </row>
    <row r="8" s="71" customFormat="1" ht="16.5" customHeight="1" spans="1:13">
      <c r="A8" s="228">
        <v>20101</v>
      </c>
      <c r="B8" s="255" t="s">
        <v>81</v>
      </c>
      <c r="C8" s="256">
        <f t="shared" si="0"/>
        <v>25.45</v>
      </c>
      <c r="D8" s="256">
        <f>D9+D10+D11</f>
        <v>15.65</v>
      </c>
      <c r="E8" s="256">
        <f>E9+E10+E11</f>
        <v>9.8</v>
      </c>
      <c r="F8" s="257"/>
      <c r="G8" s="258"/>
      <c r="H8" s="258"/>
      <c r="I8" s="258"/>
      <c r="J8" s="258"/>
      <c r="K8" s="258"/>
      <c r="L8" s="258"/>
      <c r="M8" s="260"/>
    </row>
    <row r="9" s="71" customFormat="1" ht="16.5" customHeight="1" spans="1:13">
      <c r="A9" s="228">
        <v>2010101</v>
      </c>
      <c r="B9" s="255" t="s">
        <v>82</v>
      </c>
      <c r="C9" s="256">
        <f t="shared" si="0"/>
        <v>15.65</v>
      </c>
      <c r="D9" s="256">
        <v>15.65</v>
      </c>
      <c r="E9" s="256"/>
      <c r="F9" s="257"/>
      <c r="G9" s="258"/>
      <c r="H9" s="258"/>
      <c r="I9" s="258"/>
      <c r="J9" s="258"/>
      <c r="K9" s="258"/>
      <c r="L9" s="258"/>
      <c r="M9" s="260"/>
    </row>
    <row r="10" s="71" customFormat="1" ht="16.5" customHeight="1" spans="1:13">
      <c r="A10" s="228">
        <v>2010104</v>
      </c>
      <c r="B10" s="69" t="s">
        <v>83</v>
      </c>
      <c r="C10" s="259">
        <f t="shared" si="0"/>
        <v>2.5</v>
      </c>
      <c r="D10" s="259"/>
      <c r="E10" s="259">
        <v>2.5</v>
      </c>
      <c r="F10" s="258"/>
      <c r="G10" s="258"/>
      <c r="H10" s="258"/>
      <c r="I10" s="258"/>
      <c r="J10" s="258"/>
      <c r="K10" s="258"/>
      <c r="L10" s="258"/>
      <c r="M10" s="260"/>
    </row>
    <row r="11" s="71" customFormat="1" ht="16.5" customHeight="1" spans="1:13">
      <c r="A11" s="228">
        <v>2010108</v>
      </c>
      <c r="B11" s="69" t="s">
        <v>84</v>
      </c>
      <c r="C11" s="260">
        <f t="shared" si="0"/>
        <v>7.3</v>
      </c>
      <c r="D11" s="260"/>
      <c r="E11" s="260">
        <v>7.3</v>
      </c>
      <c r="F11" s="258"/>
      <c r="G11" s="258"/>
      <c r="H11" s="258"/>
      <c r="I11" s="258"/>
      <c r="J11" s="258"/>
      <c r="K11" s="258"/>
      <c r="L11" s="258"/>
      <c r="M11" s="260"/>
    </row>
    <row r="12" s="71" customFormat="1" ht="16.5" customHeight="1" spans="1:13">
      <c r="A12" s="228">
        <v>20103</v>
      </c>
      <c r="B12" s="69" t="s">
        <v>85</v>
      </c>
      <c r="C12" s="260">
        <f t="shared" si="0"/>
        <v>464.88</v>
      </c>
      <c r="D12" s="260">
        <f>D13+D14</f>
        <v>447.58</v>
      </c>
      <c r="E12" s="260">
        <f>E13+E14</f>
        <v>2</v>
      </c>
      <c r="F12" s="258"/>
      <c r="G12" s="258"/>
      <c r="H12" s="258"/>
      <c r="I12" s="258"/>
      <c r="J12" s="258"/>
      <c r="K12" s="258"/>
      <c r="L12" s="258"/>
      <c r="M12" s="260">
        <v>15.3</v>
      </c>
    </row>
    <row r="13" s="71" customFormat="1" ht="16.5" customHeight="1" spans="1:13">
      <c r="A13" s="228">
        <v>2010301</v>
      </c>
      <c r="B13" s="69" t="s">
        <v>82</v>
      </c>
      <c r="C13" s="260">
        <f t="shared" si="0"/>
        <v>447.58</v>
      </c>
      <c r="D13" s="260">
        <v>447.58</v>
      </c>
      <c r="E13" s="260"/>
      <c r="F13" s="258"/>
      <c r="G13" s="258"/>
      <c r="H13" s="258"/>
      <c r="I13" s="258"/>
      <c r="J13" s="258"/>
      <c r="K13" s="258"/>
      <c r="L13" s="258"/>
      <c r="M13" s="260"/>
    </row>
    <row r="14" s="71" customFormat="1" ht="16.5" customHeight="1" spans="1:13">
      <c r="A14" s="228">
        <v>2010302</v>
      </c>
      <c r="B14" s="69" t="s">
        <v>86</v>
      </c>
      <c r="C14" s="260">
        <f t="shared" si="0"/>
        <v>17.3</v>
      </c>
      <c r="D14" s="260"/>
      <c r="E14" s="260">
        <v>2</v>
      </c>
      <c r="F14" s="258"/>
      <c r="G14" s="258"/>
      <c r="H14" s="258"/>
      <c r="I14" s="258"/>
      <c r="J14" s="258"/>
      <c r="K14" s="258"/>
      <c r="L14" s="258"/>
      <c r="M14" s="260">
        <v>15.3</v>
      </c>
    </row>
    <row r="15" s="71" customFormat="1" ht="16.5" customHeight="1" spans="1:13">
      <c r="A15" s="228">
        <v>20106</v>
      </c>
      <c r="B15" s="69" t="s">
        <v>87</v>
      </c>
      <c r="C15" s="260">
        <f t="shared" si="0"/>
        <v>32.77</v>
      </c>
      <c r="D15" s="260">
        <f>D16</f>
        <v>32.77</v>
      </c>
      <c r="E15" s="260"/>
      <c r="F15" s="258"/>
      <c r="G15" s="258"/>
      <c r="H15" s="258"/>
      <c r="I15" s="258"/>
      <c r="J15" s="258"/>
      <c r="K15" s="258"/>
      <c r="L15" s="258"/>
      <c r="M15" s="260"/>
    </row>
    <row r="16" s="71" customFormat="1" ht="16.5" customHeight="1" spans="1:13">
      <c r="A16" s="228">
        <v>2010601</v>
      </c>
      <c r="B16" s="69" t="s">
        <v>82</v>
      </c>
      <c r="C16" s="260">
        <f t="shared" si="0"/>
        <v>32.77</v>
      </c>
      <c r="D16" s="260">
        <v>32.77</v>
      </c>
      <c r="E16" s="260"/>
      <c r="F16" s="258"/>
      <c r="G16" s="258"/>
      <c r="H16" s="258"/>
      <c r="I16" s="258"/>
      <c r="J16" s="258"/>
      <c r="K16" s="258"/>
      <c r="L16" s="258"/>
      <c r="M16" s="260"/>
    </row>
    <row r="17" s="71" customFormat="1" ht="16.5" customHeight="1" spans="1:13">
      <c r="A17" s="228">
        <v>20129</v>
      </c>
      <c r="B17" s="69" t="s">
        <v>88</v>
      </c>
      <c r="C17" s="260">
        <f t="shared" si="0"/>
        <v>27.44</v>
      </c>
      <c r="D17" s="260">
        <f>D18</f>
        <v>27.44</v>
      </c>
      <c r="E17" s="260"/>
      <c r="F17" s="258"/>
      <c r="G17" s="258"/>
      <c r="H17" s="258"/>
      <c r="I17" s="258"/>
      <c r="J17" s="258"/>
      <c r="K17" s="258"/>
      <c r="L17" s="258"/>
      <c r="M17" s="260"/>
    </row>
    <row r="18" s="71" customFormat="1" ht="16.5" customHeight="1" spans="1:13">
      <c r="A18" s="228">
        <v>2012901</v>
      </c>
      <c r="B18" s="69" t="s">
        <v>82</v>
      </c>
      <c r="C18" s="260">
        <f t="shared" si="0"/>
        <v>27.44</v>
      </c>
      <c r="D18" s="260">
        <v>27.44</v>
      </c>
      <c r="E18" s="260"/>
      <c r="F18" s="258"/>
      <c r="G18" s="258"/>
      <c r="H18" s="258"/>
      <c r="I18" s="258"/>
      <c r="J18" s="258"/>
      <c r="K18" s="258"/>
      <c r="L18" s="258"/>
      <c r="M18" s="260"/>
    </row>
    <row r="19" s="71" customFormat="1" ht="16.5" customHeight="1" spans="1:13">
      <c r="A19" s="228">
        <v>20131</v>
      </c>
      <c r="B19" s="69" t="s">
        <v>89</v>
      </c>
      <c r="C19" s="260">
        <f t="shared" si="0"/>
        <v>42.58</v>
      </c>
      <c r="D19" s="260">
        <f>D20</f>
        <v>42.58</v>
      </c>
      <c r="E19" s="260"/>
      <c r="F19" s="258"/>
      <c r="G19" s="258"/>
      <c r="H19" s="258"/>
      <c r="I19" s="258"/>
      <c r="J19" s="258"/>
      <c r="K19" s="258"/>
      <c r="L19" s="258"/>
      <c r="M19" s="260"/>
    </row>
    <row r="20" s="71" customFormat="1" ht="16.5" customHeight="1" spans="1:13">
      <c r="A20" s="228">
        <v>2013101</v>
      </c>
      <c r="B20" s="69" t="s">
        <v>82</v>
      </c>
      <c r="C20" s="260">
        <f t="shared" si="0"/>
        <v>42.58</v>
      </c>
      <c r="D20" s="260">
        <v>42.58</v>
      </c>
      <c r="E20" s="260"/>
      <c r="F20" s="258"/>
      <c r="G20" s="258"/>
      <c r="H20" s="258"/>
      <c r="I20" s="258"/>
      <c r="J20" s="258"/>
      <c r="K20" s="258"/>
      <c r="L20" s="258"/>
      <c r="M20" s="260"/>
    </row>
    <row r="21" s="71" customFormat="1" ht="16.5" customHeight="1" spans="1:13">
      <c r="A21" s="228">
        <v>20132</v>
      </c>
      <c r="B21" s="69" t="s">
        <v>90</v>
      </c>
      <c r="C21" s="260">
        <f t="shared" si="0"/>
        <v>4.49</v>
      </c>
      <c r="D21" s="260"/>
      <c r="E21" s="260">
        <f>E22</f>
        <v>4.49</v>
      </c>
      <c r="F21" s="258"/>
      <c r="G21" s="258"/>
      <c r="H21" s="258"/>
      <c r="I21" s="258"/>
      <c r="J21" s="258"/>
      <c r="K21" s="258"/>
      <c r="L21" s="258"/>
      <c r="M21" s="260"/>
    </row>
    <row r="22" s="71" customFormat="1" ht="16.5" customHeight="1" spans="1:13">
      <c r="A22" s="228">
        <v>2013299</v>
      </c>
      <c r="B22" s="69" t="s">
        <v>91</v>
      </c>
      <c r="C22" s="260">
        <f t="shared" si="0"/>
        <v>4.49</v>
      </c>
      <c r="D22" s="260"/>
      <c r="E22" s="260">
        <v>4.49</v>
      </c>
      <c r="F22" s="258"/>
      <c r="G22" s="258"/>
      <c r="H22" s="258"/>
      <c r="I22" s="258"/>
      <c r="J22" s="258"/>
      <c r="K22" s="258"/>
      <c r="L22" s="258"/>
      <c r="M22" s="260"/>
    </row>
    <row r="23" s="71" customFormat="1" ht="16.5" customHeight="1" spans="1:13">
      <c r="A23" s="228">
        <v>203</v>
      </c>
      <c r="B23" s="69" t="s">
        <v>92</v>
      </c>
      <c r="C23" s="260">
        <f t="shared" si="0"/>
        <v>5</v>
      </c>
      <c r="D23" s="260"/>
      <c r="E23" s="260">
        <v>5</v>
      </c>
      <c r="F23" s="258"/>
      <c r="G23" s="258"/>
      <c r="H23" s="258"/>
      <c r="I23" s="258"/>
      <c r="J23" s="258"/>
      <c r="K23" s="258"/>
      <c r="L23" s="258"/>
      <c r="M23" s="260"/>
    </row>
    <row r="24" s="71" customFormat="1" ht="16.5" customHeight="1" spans="1:13">
      <c r="A24" s="228">
        <v>20306</v>
      </c>
      <c r="B24" s="69" t="s">
        <v>93</v>
      </c>
      <c r="C24" s="260">
        <f t="shared" si="0"/>
        <v>5</v>
      </c>
      <c r="D24" s="260"/>
      <c r="E24" s="260">
        <v>5</v>
      </c>
      <c r="F24" s="258"/>
      <c r="G24" s="258"/>
      <c r="H24" s="258"/>
      <c r="I24" s="258"/>
      <c r="J24" s="258"/>
      <c r="K24" s="258"/>
      <c r="L24" s="258"/>
      <c r="M24" s="260"/>
    </row>
    <row r="25" s="71" customFormat="1" ht="16.5" customHeight="1" spans="1:13">
      <c r="A25" s="228">
        <v>2030607</v>
      </c>
      <c r="B25" s="69" t="s">
        <v>94</v>
      </c>
      <c r="C25" s="260">
        <f t="shared" si="0"/>
        <v>5</v>
      </c>
      <c r="D25" s="260"/>
      <c r="E25" s="260">
        <v>5</v>
      </c>
      <c r="F25" s="258"/>
      <c r="G25" s="258"/>
      <c r="H25" s="258"/>
      <c r="I25" s="258"/>
      <c r="J25" s="258"/>
      <c r="K25" s="258"/>
      <c r="L25" s="258"/>
      <c r="M25" s="260"/>
    </row>
    <row r="26" s="71" customFormat="1" ht="16.5" customHeight="1" spans="1:13">
      <c r="A26" s="228">
        <v>207</v>
      </c>
      <c r="B26" s="69" t="s">
        <v>95</v>
      </c>
      <c r="C26" s="260">
        <f t="shared" si="0"/>
        <v>54.32</v>
      </c>
      <c r="D26" s="260">
        <v>54.32</v>
      </c>
      <c r="E26" s="260"/>
      <c r="F26" s="258"/>
      <c r="G26" s="258"/>
      <c r="H26" s="258"/>
      <c r="I26" s="258"/>
      <c r="J26" s="258"/>
      <c r="K26" s="258"/>
      <c r="L26" s="258"/>
      <c r="M26" s="260"/>
    </row>
    <row r="27" s="71" customFormat="1" ht="16.5" customHeight="1" spans="1:13">
      <c r="A27" s="228">
        <v>20701</v>
      </c>
      <c r="B27" s="69" t="s">
        <v>96</v>
      </c>
      <c r="C27" s="260">
        <f t="shared" si="0"/>
        <v>54.32</v>
      </c>
      <c r="D27" s="260">
        <v>54.32</v>
      </c>
      <c r="E27" s="260"/>
      <c r="F27" s="258"/>
      <c r="G27" s="258"/>
      <c r="H27" s="258"/>
      <c r="I27" s="258"/>
      <c r="J27" s="258"/>
      <c r="K27" s="258"/>
      <c r="L27" s="258"/>
      <c r="M27" s="260"/>
    </row>
    <row r="28" s="71" customFormat="1" ht="16.5" customHeight="1" spans="1:13">
      <c r="A28" s="228">
        <v>2070109</v>
      </c>
      <c r="B28" s="69" t="s">
        <v>97</v>
      </c>
      <c r="C28" s="260">
        <f t="shared" si="0"/>
        <v>54.32</v>
      </c>
      <c r="D28" s="260">
        <v>54.32</v>
      </c>
      <c r="E28" s="260"/>
      <c r="F28" s="258"/>
      <c r="G28" s="258"/>
      <c r="H28" s="258"/>
      <c r="I28" s="258"/>
      <c r="J28" s="258"/>
      <c r="K28" s="258"/>
      <c r="L28" s="258"/>
      <c r="M28" s="260"/>
    </row>
    <row r="29" s="71" customFormat="1" ht="16.5" customHeight="1" spans="1:13">
      <c r="A29" s="228">
        <v>208</v>
      </c>
      <c r="B29" s="69" t="s">
        <v>98</v>
      </c>
      <c r="C29" s="260">
        <f t="shared" si="0"/>
        <v>359.58</v>
      </c>
      <c r="D29" s="260">
        <f>D30+D32+D36+D39+D41+D43</f>
        <v>319.58</v>
      </c>
      <c r="E29" s="260"/>
      <c r="F29" s="258"/>
      <c r="G29" s="258"/>
      <c r="H29" s="258"/>
      <c r="I29" s="258"/>
      <c r="J29" s="258"/>
      <c r="K29" s="258"/>
      <c r="L29" s="258"/>
      <c r="M29" s="260">
        <v>40</v>
      </c>
    </row>
    <row r="30" s="71" customFormat="1" ht="16.5" customHeight="1" spans="1:13">
      <c r="A30" s="228">
        <v>20802</v>
      </c>
      <c r="B30" s="69" t="s">
        <v>99</v>
      </c>
      <c r="C30" s="260">
        <f t="shared" si="0"/>
        <v>2.52</v>
      </c>
      <c r="D30" s="260">
        <v>2.52</v>
      </c>
      <c r="E30" s="260"/>
      <c r="F30" s="258"/>
      <c r="G30" s="258"/>
      <c r="H30" s="258"/>
      <c r="I30" s="258"/>
      <c r="J30" s="258"/>
      <c r="K30" s="258"/>
      <c r="L30" s="258"/>
      <c r="M30" s="260"/>
    </row>
    <row r="31" s="71" customFormat="1" ht="16.5" customHeight="1" spans="1:13">
      <c r="A31" s="228">
        <v>2080299</v>
      </c>
      <c r="B31" s="69" t="s">
        <v>100</v>
      </c>
      <c r="C31" s="260">
        <f t="shared" si="0"/>
        <v>2.52</v>
      </c>
      <c r="D31" s="260">
        <v>2.52</v>
      </c>
      <c r="E31" s="260"/>
      <c r="F31" s="258"/>
      <c r="G31" s="258"/>
      <c r="H31" s="258"/>
      <c r="I31" s="258"/>
      <c r="J31" s="258"/>
      <c r="K31" s="258"/>
      <c r="L31" s="258"/>
      <c r="M31" s="260"/>
    </row>
    <row r="32" s="71" customFormat="1" ht="16.5" customHeight="1" spans="1:13">
      <c r="A32" s="228">
        <v>20805</v>
      </c>
      <c r="B32" s="69" t="s">
        <v>101</v>
      </c>
      <c r="C32" s="260">
        <f t="shared" si="0"/>
        <v>295.73</v>
      </c>
      <c r="D32" s="260">
        <f>D33+D34+D35</f>
        <v>295.73</v>
      </c>
      <c r="E32" s="260"/>
      <c r="F32" s="258"/>
      <c r="G32" s="258"/>
      <c r="H32" s="258"/>
      <c r="I32" s="258"/>
      <c r="J32" s="258"/>
      <c r="K32" s="258"/>
      <c r="L32" s="258"/>
      <c r="M32" s="260"/>
    </row>
    <row r="33" s="71" customFormat="1" ht="16.5" customHeight="1" spans="1:13">
      <c r="A33" s="228">
        <v>2080501</v>
      </c>
      <c r="B33" s="69" t="s">
        <v>102</v>
      </c>
      <c r="C33" s="260">
        <f t="shared" si="0"/>
        <v>103.28</v>
      </c>
      <c r="D33" s="260">
        <v>103.28</v>
      </c>
      <c r="E33" s="260"/>
      <c r="F33" s="258"/>
      <c r="G33" s="258"/>
      <c r="H33" s="258"/>
      <c r="I33" s="258"/>
      <c r="J33" s="258"/>
      <c r="K33" s="258"/>
      <c r="L33" s="258"/>
      <c r="M33" s="260"/>
    </row>
    <row r="34" s="71" customFormat="1" ht="16.5" customHeight="1" spans="1:13">
      <c r="A34" s="228">
        <v>2080505</v>
      </c>
      <c r="B34" s="69" t="s">
        <v>103</v>
      </c>
      <c r="C34" s="260">
        <f t="shared" si="0"/>
        <v>159.24</v>
      </c>
      <c r="D34" s="260">
        <v>159.24</v>
      </c>
      <c r="E34" s="260"/>
      <c r="F34" s="258"/>
      <c r="G34" s="258"/>
      <c r="H34" s="258"/>
      <c r="I34" s="258"/>
      <c r="J34" s="258"/>
      <c r="K34" s="258"/>
      <c r="L34" s="258"/>
      <c r="M34" s="260"/>
    </row>
    <row r="35" s="71" customFormat="1" ht="16.5" customHeight="1" spans="1:13">
      <c r="A35" s="228">
        <v>2080506</v>
      </c>
      <c r="B35" s="69" t="s">
        <v>104</v>
      </c>
      <c r="C35" s="260">
        <f t="shared" si="0"/>
        <v>33.21</v>
      </c>
      <c r="D35" s="260">
        <v>33.21</v>
      </c>
      <c r="E35" s="260"/>
      <c r="F35" s="258"/>
      <c r="G35" s="258"/>
      <c r="H35" s="258"/>
      <c r="I35" s="258"/>
      <c r="J35" s="258"/>
      <c r="K35" s="258"/>
      <c r="L35" s="258"/>
      <c r="M35" s="260"/>
    </row>
    <row r="36" s="71" customFormat="1" ht="16.5" customHeight="1" spans="1:13">
      <c r="A36" s="228">
        <v>20808</v>
      </c>
      <c r="B36" s="69" t="s">
        <v>105</v>
      </c>
      <c r="C36" s="260">
        <f t="shared" si="0"/>
        <v>9.43</v>
      </c>
      <c r="D36" s="260">
        <f>D37+D38</f>
        <v>9.43</v>
      </c>
      <c r="E36" s="260"/>
      <c r="F36" s="258"/>
      <c r="G36" s="258"/>
      <c r="H36" s="258"/>
      <c r="I36" s="258"/>
      <c r="J36" s="258"/>
      <c r="K36" s="258"/>
      <c r="L36" s="258"/>
      <c r="M36" s="260"/>
    </row>
    <row r="37" s="71" customFormat="1" ht="16.5" customHeight="1" spans="1:13">
      <c r="A37" s="228">
        <v>2080801</v>
      </c>
      <c r="B37" s="69" t="s">
        <v>106</v>
      </c>
      <c r="C37" s="260">
        <f t="shared" si="0"/>
        <v>7.32</v>
      </c>
      <c r="D37" s="260">
        <v>7.32</v>
      </c>
      <c r="E37" s="260"/>
      <c r="F37" s="258"/>
      <c r="G37" s="258"/>
      <c r="H37" s="258"/>
      <c r="I37" s="258"/>
      <c r="J37" s="258"/>
      <c r="K37" s="258"/>
      <c r="L37" s="258"/>
      <c r="M37" s="260"/>
    </row>
    <row r="38" s="71" customFormat="1" ht="16.5" customHeight="1" spans="1:13">
      <c r="A38" s="228">
        <v>2080802</v>
      </c>
      <c r="B38" s="69" t="s">
        <v>107</v>
      </c>
      <c r="C38" s="260">
        <f t="shared" si="0"/>
        <v>2.11</v>
      </c>
      <c r="D38" s="260">
        <v>2.11</v>
      </c>
      <c r="E38" s="260"/>
      <c r="F38" s="258"/>
      <c r="G38" s="258"/>
      <c r="H38" s="258"/>
      <c r="I38" s="258"/>
      <c r="J38" s="258"/>
      <c r="K38" s="258"/>
      <c r="L38" s="258"/>
      <c r="M38" s="260"/>
    </row>
    <row r="39" s="71" customFormat="1" ht="16.5" customHeight="1" spans="1:13">
      <c r="A39" s="228">
        <v>20810</v>
      </c>
      <c r="B39" s="69" t="s">
        <v>108</v>
      </c>
      <c r="C39" s="260">
        <f t="shared" si="0"/>
        <v>40</v>
      </c>
      <c r="D39" s="260"/>
      <c r="E39" s="260"/>
      <c r="F39" s="258"/>
      <c r="G39" s="258"/>
      <c r="H39" s="258"/>
      <c r="I39" s="258"/>
      <c r="J39" s="258"/>
      <c r="K39" s="258"/>
      <c r="L39" s="258"/>
      <c r="M39" s="260">
        <v>40</v>
      </c>
    </row>
    <row r="40" s="71" customFormat="1" ht="16.5" customHeight="1" spans="1:13">
      <c r="A40" s="228">
        <v>2081004</v>
      </c>
      <c r="B40" s="69" t="s">
        <v>109</v>
      </c>
      <c r="C40" s="260">
        <f t="shared" si="0"/>
        <v>40</v>
      </c>
      <c r="D40" s="260"/>
      <c r="E40" s="260"/>
      <c r="F40" s="258"/>
      <c r="G40" s="258"/>
      <c r="H40" s="258"/>
      <c r="I40" s="258"/>
      <c r="J40" s="258"/>
      <c r="K40" s="258"/>
      <c r="L40" s="258"/>
      <c r="M40" s="260">
        <v>40</v>
      </c>
    </row>
    <row r="41" s="71" customFormat="1" ht="16.5" customHeight="1" spans="1:13">
      <c r="A41" s="228">
        <v>20811</v>
      </c>
      <c r="B41" s="69" t="s">
        <v>110</v>
      </c>
      <c r="C41" s="260">
        <f t="shared" si="0"/>
        <v>3.84</v>
      </c>
      <c r="D41" s="260">
        <v>3.84</v>
      </c>
      <c r="E41" s="260"/>
      <c r="F41" s="258"/>
      <c r="G41" s="258"/>
      <c r="H41" s="258"/>
      <c r="I41" s="258"/>
      <c r="J41" s="258"/>
      <c r="K41" s="258"/>
      <c r="L41" s="258"/>
      <c r="M41" s="260"/>
    </row>
    <row r="42" ht="16.5" customHeight="1" spans="1:13">
      <c r="A42" s="228">
        <v>2081199</v>
      </c>
      <c r="B42" s="69" t="s">
        <v>111</v>
      </c>
      <c r="C42" s="260">
        <f t="shared" si="0"/>
        <v>3.84</v>
      </c>
      <c r="D42" s="260">
        <v>3.84</v>
      </c>
      <c r="E42" s="260"/>
      <c r="F42" s="258"/>
      <c r="G42" s="258"/>
      <c r="H42" s="258"/>
      <c r="I42" s="258"/>
      <c r="J42" s="258"/>
      <c r="K42" s="258"/>
      <c r="L42" s="258"/>
      <c r="M42" s="260"/>
    </row>
    <row r="43" ht="16.5" customHeight="1" spans="1:13">
      <c r="A43" s="228">
        <v>20825</v>
      </c>
      <c r="B43" s="69" t="s">
        <v>112</v>
      </c>
      <c r="C43" s="260">
        <f t="shared" si="0"/>
        <v>8.06</v>
      </c>
      <c r="D43" s="260">
        <v>8.06</v>
      </c>
      <c r="E43" s="260"/>
      <c r="F43" s="258"/>
      <c r="G43" s="258"/>
      <c r="H43" s="258"/>
      <c r="I43" s="258"/>
      <c r="J43" s="258"/>
      <c r="K43" s="258"/>
      <c r="L43" s="258"/>
      <c r="M43" s="260"/>
    </row>
    <row r="44" ht="16.5" customHeight="1" spans="1:13">
      <c r="A44" s="228">
        <v>2082502</v>
      </c>
      <c r="B44" s="69" t="s">
        <v>113</v>
      </c>
      <c r="C44" s="260">
        <f t="shared" si="0"/>
        <v>8.06</v>
      </c>
      <c r="D44" s="260">
        <v>8.06</v>
      </c>
      <c r="E44" s="260"/>
      <c r="F44" s="258"/>
      <c r="G44" s="258"/>
      <c r="H44" s="258"/>
      <c r="I44" s="258"/>
      <c r="J44" s="258"/>
      <c r="K44" s="258"/>
      <c r="L44" s="258"/>
      <c r="M44" s="260"/>
    </row>
    <row r="45" ht="16.5" customHeight="1" spans="1:13">
      <c r="A45" s="228">
        <v>210</v>
      </c>
      <c r="B45" s="69" t="s">
        <v>114</v>
      </c>
      <c r="C45" s="260">
        <f t="shared" si="0"/>
        <v>321.86</v>
      </c>
      <c r="D45" s="260">
        <f>D46+D48+D50</f>
        <v>321.86</v>
      </c>
      <c r="E45" s="260"/>
      <c r="F45" s="258"/>
      <c r="G45" s="258"/>
      <c r="H45" s="258"/>
      <c r="I45" s="258"/>
      <c r="J45" s="258"/>
      <c r="K45" s="258"/>
      <c r="L45" s="258"/>
      <c r="M45" s="260"/>
    </row>
    <row r="46" ht="16.5" customHeight="1" spans="1:13">
      <c r="A46" s="228">
        <v>21001</v>
      </c>
      <c r="B46" s="69" t="s">
        <v>115</v>
      </c>
      <c r="C46" s="260">
        <f t="shared" si="0"/>
        <v>12.09</v>
      </c>
      <c r="D46" s="260">
        <v>12.09</v>
      </c>
      <c r="E46" s="260"/>
      <c r="F46" s="258"/>
      <c r="G46" s="258"/>
      <c r="H46" s="258"/>
      <c r="I46" s="258"/>
      <c r="J46" s="258"/>
      <c r="K46" s="258"/>
      <c r="L46" s="258"/>
      <c r="M46" s="260"/>
    </row>
    <row r="47" ht="16.5" customHeight="1" spans="1:13">
      <c r="A47" s="228">
        <v>2100101</v>
      </c>
      <c r="B47" s="69" t="s">
        <v>82</v>
      </c>
      <c r="C47" s="260">
        <f t="shared" si="0"/>
        <v>12.09</v>
      </c>
      <c r="D47" s="260">
        <v>12.09</v>
      </c>
      <c r="E47" s="260"/>
      <c r="F47" s="258"/>
      <c r="G47" s="258"/>
      <c r="H47" s="258"/>
      <c r="I47" s="258"/>
      <c r="J47" s="258"/>
      <c r="K47" s="258"/>
      <c r="L47" s="258"/>
      <c r="M47" s="260"/>
    </row>
    <row r="48" ht="16.5" customHeight="1" spans="1:13">
      <c r="A48" s="228">
        <v>21007</v>
      </c>
      <c r="B48" s="69" t="s">
        <v>116</v>
      </c>
      <c r="C48" s="260">
        <f t="shared" si="0"/>
        <v>205.81</v>
      </c>
      <c r="D48" s="260">
        <v>205.81</v>
      </c>
      <c r="E48" s="260"/>
      <c r="F48" s="258"/>
      <c r="G48" s="258"/>
      <c r="H48" s="258"/>
      <c r="I48" s="258"/>
      <c r="J48" s="258"/>
      <c r="K48" s="258"/>
      <c r="L48" s="258"/>
      <c r="M48" s="260"/>
    </row>
    <row r="49" ht="16.5" customHeight="1" spans="1:13">
      <c r="A49" s="228">
        <v>2100716</v>
      </c>
      <c r="B49" s="69" t="s">
        <v>117</v>
      </c>
      <c r="C49" s="260">
        <f t="shared" si="0"/>
        <v>205.81</v>
      </c>
      <c r="D49" s="260">
        <v>205.81</v>
      </c>
      <c r="E49" s="260"/>
      <c r="F49" s="258"/>
      <c r="G49" s="258"/>
      <c r="H49" s="258"/>
      <c r="I49" s="258"/>
      <c r="J49" s="258"/>
      <c r="K49" s="258"/>
      <c r="L49" s="258"/>
      <c r="M49" s="260"/>
    </row>
    <row r="50" ht="16.5" customHeight="1" spans="1:13">
      <c r="A50" s="228">
        <v>21011</v>
      </c>
      <c r="B50" s="69" t="s">
        <v>118</v>
      </c>
      <c r="C50" s="260">
        <f t="shared" si="0"/>
        <v>103.96</v>
      </c>
      <c r="D50" s="260">
        <f>D51+D52+D53+D54</f>
        <v>103.96</v>
      </c>
      <c r="E50" s="260"/>
      <c r="F50" s="258"/>
      <c r="G50" s="258"/>
      <c r="H50" s="258"/>
      <c r="I50" s="258"/>
      <c r="J50" s="258"/>
      <c r="K50" s="258"/>
      <c r="L50" s="258"/>
      <c r="M50" s="260"/>
    </row>
    <row r="51" ht="16.5" customHeight="1" spans="1:13">
      <c r="A51" s="228">
        <v>2101101</v>
      </c>
      <c r="B51" s="69" t="s">
        <v>119</v>
      </c>
      <c r="C51" s="260">
        <f t="shared" si="0"/>
        <v>16.92</v>
      </c>
      <c r="D51" s="260">
        <v>16.92</v>
      </c>
      <c r="E51" s="260"/>
      <c r="F51" s="258"/>
      <c r="G51" s="258"/>
      <c r="H51" s="258"/>
      <c r="I51" s="258"/>
      <c r="J51" s="258"/>
      <c r="K51" s="258"/>
      <c r="L51" s="258"/>
      <c r="M51" s="260"/>
    </row>
    <row r="52" ht="16.5" customHeight="1" spans="1:13">
      <c r="A52" s="228">
        <v>2101102</v>
      </c>
      <c r="B52" s="69" t="s">
        <v>120</v>
      </c>
      <c r="C52" s="260">
        <f t="shared" si="0"/>
        <v>38.33</v>
      </c>
      <c r="D52" s="260">
        <v>38.33</v>
      </c>
      <c r="E52" s="260"/>
      <c r="F52" s="258"/>
      <c r="G52" s="258"/>
      <c r="H52" s="258"/>
      <c r="I52" s="258"/>
      <c r="J52" s="258"/>
      <c r="K52" s="258"/>
      <c r="L52" s="258"/>
      <c r="M52" s="260"/>
    </row>
    <row r="53" ht="16.5" customHeight="1" spans="1:13">
      <c r="A53" s="228">
        <v>2101103</v>
      </c>
      <c r="B53" s="69" t="s">
        <v>121</v>
      </c>
      <c r="C53" s="260">
        <f t="shared" si="0"/>
        <v>45.02</v>
      </c>
      <c r="D53" s="260">
        <v>45.02</v>
      </c>
      <c r="E53" s="260"/>
      <c r="F53" s="258"/>
      <c r="G53" s="258"/>
      <c r="H53" s="258"/>
      <c r="I53" s="258"/>
      <c r="J53" s="258"/>
      <c r="K53" s="258"/>
      <c r="L53" s="258"/>
      <c r="M53" s="260"/>
    </row>
    <row r="54" ht="16.5" customHeight="1" spans="1:13">
      <c r="A54" s="228">
        <v>2101199</v>
      </c>
      <c r="B54" s="69" t="s">
        <v>122</v>
      </c>
      <c r="C54" s="260">
        <f t="shared" si="0"/>
        <v>3.69</v>
      </c>
      <c r="D54" s="260">
        <v>3.69</v>
      </c>
      <c r="E54" s="260"/>
      <c r="F54" s="258"/>
      <c r="G54" s="258"/>
      <c r="H54" s="258"/>
      <c r="I54" s="258"/>
      <c r="J54" s="258"/>
      <c r="K54" s="258"/>
      <c r="L54" s="258"/>
      <c r="M54" s="260"/>
    </row>
    <row r="55" ht="16.5" customHeight="1" spans="1:13">
      <c r="A55" s="228">
        <v>212</v>
      </c>
      <c r="B55" s="69" t="s">
        <v>123</v>
      </c>
      <c r="C55" s="260">
        <f t="shared" si="0"/>
        <v>64.12</v>
      </c>
      <c r="D55" s="260">
        <v>64.12</v>
      </c>
      <c r="E55" s="260"/>
      <c r="F55" s="258"/>
      <c r="G55" s="258"/>
      <c r="H55" s="258"/>
      <c r="I55" s="258"/>
      <c r="J55" s="258"/>
      <c r="K55" s="258"/>
      <c r="L55" s="258"/>
      <c r="M55" s="260"/>
    </row>
    <row r="56" ht="16.5" customHeight="1" spans="1:13">
      <c r="A56" s="228">
        <v>21201</v>
      </c>
      <c r="B56" s="69" t="s">
        <v>124</v>
      </c>
      <c r="C56" s="260">
        <f t="shared" si="0"/>
        <v>64.12</v>
      </c>
      <c r="D56" s="260">
        <v>64.12</v>
      </c>
      <c r="E56" s="260"/>
      <c r="F56" s="258"/>
      <c r="G56" s="258"/>
      <c r="H56" s="258"/>
      <c r="I56" s="258"/>
      <c r="J56" s="258"/>
      <c r="K56" s="258"/>
      <c r="L56" s="258"/>
      <c r="M56" s="260"/>
    </row>
    <row r="57" ht="16.5" customHeight="1" spans="1:13">
      <c r="A57" s="228">
        <v>2120101</v>
      </c>
      <c r="B57" s="69" t="s">
        <v>82</v>
      </c>
      <c r="C57" s="260">
        <f t="shared" si="0"/>
        <v>64.12</v>
      </c>
      <c r="D57" s="260">
        <v>64.12</v>
      </c>
      <c r="E57" s="260"/>
      <c r="F57" s="258"/>
      <c r="G57" s="258"/>
      <c r="H57" s="258"/>
      <c r="I57" s="258"/>
      <c r="J57" s="258"/>
      <c r="K57" s="258"/>
      <c r="L57" s="258"/>
      <c r="M57" s="260"/>
    </row>
    <row r="58" ht="16.5" customHeight="1" spans="1:13">
      <c r="A58" s="228">
        <v>213</v>
      </c>
      <c r="B58" s="69" t="s">
        <v>125</v>
      </c>
      <c r="C58" s="260">
        <f t="shared" si="0"/>
        <v>974.4</v>
      </c>
      <c r="D58" s="260">
        <f>D59+D61+D63+D65</f>
        <v>974.4</v>
      </c>
      <c r="E58" s="260"/>
      <c r="F58" s="258"/>
      <c r="G58" s="258"/>
      <c r="H58" s="258"/>
      <c r="I58" s="258"/>
      <c r="J58" s="258"/>
      <c r="K58" s="258"/>
      <c r="L58" s="258"/>
      <c r="M58" s="260"/>
    </row>
    <row r="59" ht="16.5" customHeight="1" spans="1:13">
      <c r="A59" s="228">
        <v>21301</v>
      </c>
      <c r="B59" s="69" t="s">
        <v>126</v>
      </c>
      <c r="C59" s="260">
        <f t="shared" si="0"/>
        <v>256.17</v>
      </c>
      <c r="D59" s="260">
        <v>256.17</v>
      </c>
      <c r="E59" s="260"/>
      <c r="F59" s="258"/>
      <c r="G59" s="258"/>
      <c r="H59" s="258"/>
      <c r="I59" s="258"/>
      <c r="J59" s="258"/>
      <c r="K59" s="258"/>
      <c r="L59" s="258"/>
      <c r="M59" s="260"/>
    </row>
    <row r="60" ht="16.5" customHeight="1" spans="1:13">
      <c r="A60" s="228">
        <v>2130104</v>
      </c>
      <c r="B60" s="69" t="s">
        <v>127</v>
      </c>
      <c r="C60" s="260">
        <f t="shared" si="0"/>
        <v>256.17</v>
      </c>
      <c r="D60" s="260">
        <v>256.17</v>
      </c>
      <c r="E60" s="260"/>
      <c r="F60" s="258"/>
      <c r="G60" s="258"/>
      <c r="H60" s="258"/>
      <c r="I60" s="258"/>
      <c r="J60" s="258"/>
      <c r="K60" s="258"/>
      <c r="L60" s="258"/>
      <c r="M60" s="260"/>
    </row>
    <row r="61" ht="16.5" customHeight="1" spans="1:13">
      <c r="A61" s="228">
        <v>21302</v>
      </c>
      <c r="B61" s="69" t="s">
        <v>128</v>
      </c>
      <c r="C61" s="260">
        <f t="shared" si="0"/>
        <v>53.98</v>
      </c>
      <c r="D61" s="260">
        <v>53.98</v>
      </c>
      <c r="E61" s="260"/>
      <c r="F61" s="258"/>
      <c r="G61" s="258"/>
      <c r="H61" s="258"/>
      <c r="I61" s="258"/>
      <c r="J61" s="258"/>
      <c r="K61" s="258"/>
      <c r="L61" s="258"/>
      <c r="M61" s="260"/>
    </row>
    <row r="62" ht="16.5" customHeight="1" spans="1:13">
      <c r="A62" s="228">
        <v>2130204</v>
      </c>
      <c r="B62" s="69" t="s">
        <v>129</v>
      </c>
      <c r="C62" s="260">
        <f t="shared" si="0"/>
        <v>53.98</v>
      </c>
      <c r="D62" s="260">
        <v>53.98</v>
      </c>
      <c r="E62" s="260"/>
      <c r="F62" s="258"/>
      <c r="G62" s="258"/>
      <c r="H62" s="258"/>
      <c r="I62" s="258"/>
      <c r="J62" s="258"/>
      <c r="K62" s="258"/>
      <c r="L62" s="258"/>
      <c r="M62" s="260"/>
    </row>
    <row r="63" ht="16.5" customHeight="1" spans="1:13">
      <c r="A63" s="228">
        <v>21303</v>
      </c>
      <c r="B63" s="69" t="s">
        <v>130</v>
      </c>
      <c r="C63" s="260">
        <f t="shared" si="0"/>
        <v>45.16</v>
      </c>
      <c r="D63" s="260">
        <v>45.16</v>
      </c>
      <c r="E63" s="260"/>
      <c r="F63" s="258"/>
      <c r="G63" s="258"/>
      <c r="H63" s="258"/>
      <c r="I63" s="258"/>
      <c r="J63" s="258"/>
      <c r="K63" s="258"/>
      <c r="L63" s="258"/>
      <c r="M63" s="260"/>
    </row>
    <row r="64" ht="16.5" customHeight="1" spans="1:13">
      <c r="A64" s="228">
        <v>2130301</v>
      </c>
      <c r="B64" s="69" t="s">
        <v>82</v>
      </c>
      <c r="C64" s="260">
        <f t="shared" si="0"/>
        <v>45.16</v>
      </c>
      <c r="D64" s="260">
        <v>45.16</v>
      </c>
      <c r="E64" s="260"/>
      <c r="F64" s="258"/>
      <c r="G64" s="258"/>
      <c r="H64" s="258"/>
      <c r="I64" s="258"/>
      <c r="J64" s="258"/>
      <c r="K64" s="258"/>
      <c r="L64" s="258"/>
      <c r="M64" s="260"/>
    </row>
    <row r="65" ht="16.5" customHeight="1" spans="1:13">
      <c r="A65" s="228">
        <v>21307</v>
      </c>
      <c r="B65" s="69" t="s">
        <v>131</v>
      </c>
      <c r="C65" s="260">
        <f t="shared" si="0"/>
        <v>619.09</v>
      </c>
      <c r="D65" s="260">
        <v>619.09</v>
      </c>
      <c r="E65" s="260"/>
      <c r="F65" s="258"/>
      <c r="G65" s="258"/>
      <c r="H65" s="258"/>
      <c r="I65" s="258"/>
      <c r="J65" s="258"/>
      <c r="K65" s="258"/>
      <c r="L65" s="258"/>
      <c r="M65" s="260"/>
    </row>
    <row r="66" ht="16.5" customHeight="1" spans="1:13">
      <c r="A66" s="228">
        <v>2130705</v>
      </c>
      <c r="B66" s="69" t="s">
        <v>132</v>
      </c>
      <c r="C66" s="260">
        <f t="shared" si="0"/>
        <v>619.09</v>
      </c>
      <c r="D66" s="260">
        <v>619.09</v>
      </c>
      <c r="E66" s="260"/>
      <c r="F66" s="258"/>
      <c r="G66" s="258"/>
      <c r="H66" s="258"/>
      <c r="I66" s="258"/>
      <c r="J66" s="258"/>
      <c r="K66" s="258"/>
      <c r="L66" s="258"/>
      <c r="M66" s="260"/>
    </row>
    <row r="67" ht="16.5" customHeight="1" spans="1:13">
      <c r="A67" s="228">
        <v>220</v>
      </c>
      <c r="B67" s="69" t="s">
        <v>133</v>
      </c>
      <c r="C67" s="260">
        <f t="shared" si="0"/>
        <v>13.81</v>
      </c>
      <c r="D67" s="260"/>
      <c r="E67" s="260">
        <v>13.81</v>
      </c>
      <c r="F67" s="258"/>
      <c r="G67" s="258"/>
      <c r="H67" s="258"/>
      <c r="I67" s="258"/>
      <c r="J67" s="258"/>
      <c r="K67" s="258"/>
      <c r="L67" s="258"/>
      <c r="M67" s="260"/>
    </row>
    <row r="68" ht="16.5" customHeight="1" spans="1:13">
      <c r="A68" s="228">
        <v>22001</v>
      </c>
      <c r="B68" s="69" t="s">
        <v>134</v>
      </c>
      <c r="C68" s="260">
        <f t="shared" si="0"/>
        <v>13.81</v>
      </c>
      <c r="D68" s="260"/>
      <c r="E68" s="260">
        <v>13.81</v>
      </c>
      <c r="F68" s="258"/>
      <c r="G68" s="258"/>
      <c r="H68" s="258"/>
      <c r="I68" s="258"/>
      <c r="J68" s="258"/>
      <c r="K68" s="258"/>
      <c r="L68" s="258"/>
      <c r="M68" s="260"/>
    </row>
    <row r="69" ht="16.5" customHeight="1" spans="1:13">
      <c r="A69" s="228">
        <v>2200106</v>
      </c>
      <c r="B69" s="69" t="s">
        <v>135</v>
      </c>
      <c r="C69" s="260">
        <f t="shared" si="0"/>
        <v>13.81</v>
      </c>
      <c r="D69" s="260"/>
      <c r="E69" s="260">
        <v>13.81</v>
      </c>
      <c r="F69" s="258"/>
      <c r="G69" s="258"/>
      <c r="H69" s="258"/>
      <c r="I69" s="258"/>
      <c r="J69" s="258"/>
      <c r="K69" s="258"/>
      <c r="L69" s="258"/>
      <c r="M69" s="260"/>
    </row>
    <row r="70" ht="16.5" customHeight="1" spans="1:13">
      <c r="A70" s="228">
        <v>221</v>
      </c>
      <c r="B70" s="69" t="s">
        <v>136</v>
      </c>
      <c r="C70" s="260">
        <f t="shared" si="0"/>
        <v>107.41</v>
      </c>
      <c r="D70" s="260">
        <v>107.41</v>
      </c>
      <c r="E70" s="260"/>
      <c r="F70" s="258"/>
      <c r="G70" s="258"/>
      <c r="H70" s="258"/>
      <c r="I70" s="258"/>
      <c r="J70" s="258"/>
      <c r="K70" s="258"/>
      <c r="L70" s="258"/>
      <c r="M70" s="260"/>
    </row>
    <row r="71" ht="16.5" customHeight="1" spans="1:13">
      <c r="A71" s="228">
        <v>22102</v>
      </c>
      <c r="B71" s="69" t="s">
        <v>137</v>
      </c>
      <c r="C71" s="260">
        <f>D71+E71+M71</f>
        <v>107.41</v>
      </c>
      <c r="D71" s="260">
        <v>107.41</v>
      </c>
      <c r="E71" s="260"/>
      <c r="F71" s="258"/>
      <c r="G71" s="258"/>
      <c r="H71" s="258"/>
      <c r="I71" s="258"/>
      <c r="J71" s="258"/>
      <c r="K71" s="258"/>
      <c r="L71" s="258"/>
      <c r="M71" s="260"/>
    </row>
    <row r="72" ht="16.5" customHeight="1" spans="1:13">
      <c r="A72" s="228">
        <v>2210201</v>
      </c>
      <c r="B72" s="69" t="s">
        <v>138</v>
      </c>
      <c r="C72" s="260">
        <f>D72+E72+M72</f>
        <v>107.41</v>
      </c>
      <c r="D72" s="260">
        <v>107.41</v>
      </c>
      <c r="E72" s="260"/>
      <c r="F72" s="258"/>
      <c r="G72" s="258"/>
      <c r="H72" s="258"/>
      <c r="I72" s="258"/>
      <c r="J72" s="258"/>
      <c r="K72" s="258"/>
      <c r="L72" s="258"/>
      <c r="M72" s="260"/>
    </row>
    <row r="73" ht="16.5" customHeight="1" spans="1:13">
      <c r="A73" s="228">
        <v>224</v>
      </c>
      <c r="B73" s="69" t="s">
        <v>139</v>
      </c>
      <c r="C73" s="260">
        <f>D73+E73+M73</f>
        <v>25.2</v>
      </c>
      <c r="D73" s="260"/>
      <c r="E73" s="260">
        <v>25.2</v>
      </c>
      <c r="F73" s="258"/>
      <c r="G73" s="258"/>
      <c r="H73" s="258"/>
      <c r="I73" s="258"/>
      <c r="J73" s="258"/>
      <c r="K73" s="258"/>
      <c r="L73" s="258"/>
      <c r="M73" s="260"/>
    </row>
    <row r="74" ht="16.5" customHeight="1" spans="1:13">
      <c r="A74" s="228">
        <v>22406</v>
      </c>
      <c r="B74" s="69" t="s">
        <v>140</v>
      </c>
      <c r="C74" s="260">
        <f>D74+E74+M74</f>
        <v>25.2</v>
      </c>
      <c r="D74" s="260"/>
      <c r="E74" s="260">
        <v>25.2</v>
      </c>
      <c r="F74" s="258"/>
      <c r="G74" s="258"/>
      <c r="H74" s="258"/>
      <c r="I74" s="258"/>
      <c r="J74" s="258"/>
      <c r="K74" s="258"/>
      <c r="L74" s="258"/>
      <c r="M74" s="260"/>
    </row>
    <row r="75" ht="16.5" customHeight="1" spans="1:13">
      <c r="A75" s="228">
        <v>2240602</v>
      </c>
      <c r="B75" s="69" t="s">
        <v>141</v>
      </c>
      <c r="C75" s="260">
        <f>D75+E75+M75</f>
        <v>25.2</v>
      </c>
      <c r="D75" s="260"/>
      <c r="E75" s="260">
        <v>25.2</v>
      </c>
      <c r="F75" s="258"/>
      <c r="G75" s="258"/>
      <c r="H75" s="258"/>
      <c r="I75" s="258"/>
      <c r="J75" s="258"/>
      <c r="K75" s="258"/>
      <c r="L75" s="258"/>
      <c r="M75" s="260"/>
    </row>
    <row r="76" ht="17.25" customHeight="1" spans="1:13">
      <c r="A76" s="178" t="s">
        <v>142</v>
      </c>
      <c r="B76" s="263"/>
      <c r="C76" s="260">
        <f>C7+C23+C26+C29+C45+C55+C58+C67+C70+C73</f>
        <v>2523.31</v>
      </c>
      <c r="D76" s="260">
        <f>D7+D23+D26+D29+D45+D55+D58+D67+D70+D73</f>
        <v>2407.71</v>
      </c>
      <c r="E76" s="260">
        <f>E7+E23+E26+E29+E45+E55+E58+E67+E70+E73</f>
        <v>60.3</v>
      </c>
      <c r="F76" s="264"/>
      <c r="G76" s="260"/>
      <c r="H76" s="260"/>
      <c r="I76" s="260"/>
      <c r="J76" s="260"/>
      <c r="K76" s="260"/>
      <c r="L76" s="260"/>
      <c r="M76" s="260">
        <v>55.3</v>
      </c>
    </row>
  </sheetData>
  <mergeCells count="11">
    <mergeCell ref="A2:M2"/>
    <mergeCell ref="A3:J3"/>
    <mergeCell ref="H4:M4"/>
    <mergeCell ref="A76:B76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outlinePr summaryBelow="0" summaryRight="0"/>
    <pageSetUpPr fitToPage="1"/>
  </sheetPr>
  <dimension ref="A1:D34"/>
  <sheetViews>
    <sheetView workbookViewId="0">
      <selection activeCell="C33" sqref="C33"/>
    </sheetView>
  </sheetViews>
  <sheetFormatPr defaultColWidth="9.13888888888889" defaultRowHeight="14.25" customHeight="1" outlineLevelCol="3"/>
  <cols>
    <col min="1" max="1" width="49.287037037037" style="51" customWidth="1"/>
    <col min="2" max="2" width="38.8611111111111" style="51" customWidth="1"/>
    <col min="3" max="3" width="48.5740740740741" style="51" customWidth="1"/>
    <col min="4" max="4" width="36.4259259259259" style="51" customWidth="1"/>
    <col min="5" max="16384" width="9.13888888888889" style="53" customWidth="1"/>
  </cols>
  <sheetData>
    <row r="1" customHeight="1" spans="1:4">
      <c r="A1" s="231"/>
      <c r="B1" s="231"/>
      <c r="C1" s="231"/>
      <c r="D1" s="191" t="s">
        <v>143</v>
      </c>
    </row>
    <row r="2" ht="45" customHeight="1" spans="1:4">
      <c r="A2" s="54" t="s">
        <v>144</v>
      </c>
      <c r="B2" s="232"/>
      <c r="C2" s="232"/>
      <c r="D2" s="232"/>
    </row>
    <row r="3" ht="17.25" customHeight="1" spans="1:4">
      <c r="A3" s="57" t="s">
        <v>2</v>
      </c>
      <c r="B3" s="233"/>
      <c r="C3" s="233"/>
      <c r="D3" s="143" t="s">
        <v>3</v>
      </c>
    </row>
    <row r="4" ht="19.5" customHeight="1" spans="1:4">
      <c r="A4" s="81" t="s">
        <v>4</v>
      </c>
      <c r="B4" s="101"/>
      <c r="C4" s="81" t="s">
        <v>5</v>
      </c>
      <c r="D4" s="101"/>
    </row>
    <row r="5" ht="21.75" customHeight="1" spans="1:4">
      <c r="A5" s="80" t="s">
        <v>6</v>
      </c>
      <c r="B5" s="201" t="s">
        <v>7</v>
      </c>
      <c r="C5" s="80" t="s">
        <v>145</v>
      </c>
      <c r="D5" s="201" t="s">
        <v>7</v>
      </c>
    </row>
    <row r="6" ht="17.25" customHeight="1" spans="1:4">
      <c r="A6" s="83"/>
      <c r="B6" s="95"/>
      <c r="C6" s="83"/>
      <c r="D6" s="95"/>
    </row>
    <row r="7" ht="17.25" customHeight="1" spans="1:4">
      <c r="A7" s="234" t="s">
        <v>146</v>
      </c>
      <c r="B7" s="125">
        <v>2468.01</v>
      </c>
      <c r="C7" s="235" t="s">
        <v>147</v>
      </c>
      <c r="D7" s="124">
        <f>SUM(D8:D33)</f>
        <v>2468.01</v>
      </c>
    </row>
    <row r="8" ht="17.25" customHeight="1" spans="1:4">
      <c r="A8" s="236" t="s">
        <v>148</v>
      </c>
      <c r="B8" s="125">
        <v>2468.01</v>
      </c>
      <c r="C8" s="237" t="s">
        <v>149</v>
      </c>
      <c r="D8" s="124">
        <v>582.31</v>
      </c>
    </row>
    <row r="9" ht="17.25" customHeight="1" spans="1:4">
      <c r="A9" s="236" t="s">
        <v>150</v>
      </c>
      <c r="B9" s="124"/>
      <c r="C9" s="237" t="s">
        <v>151</v>
      </c>
      <c r="D9" s="124"/>
    </row>
    <row r="10" ht="17.25" customHeight="1" spans="1:4">
      <c r="A10" s="236" t="s">
        <v>152</v>
      </c>
      <c r="B10" s="124"/>
      <c r="C10" s="237" t="s">
        <v>153</v>
      </c>
      <c r="D10" s="124">
        <v>5</v>
      </c>
    </row>
    <row r="11" ht="17.25" customHeight="1" spans="1:4">
      <c r="A11" s="236" t="s">
        <v>154</v>
      </c>
      <c r="B11" s="124"/>
      <c r="C11" s="237" t="s">
        <v>155</v>
      </c>
      <c r="D11" s="124"/>
    </row>
    <row r="12" ht="17.25" customHeight="1" spans="1:4">
      <c r="A12" s="236" t="s">
        <v>148</v>
      </c>
      <c r="B12" s="125"/>
      <c r="C12" s="237" t="s">
        <v>156</v>
      </c>
      <c r="D12" s="124"/>
    </row>
    <row r="13" ht="17.25" customHeight="1" spans="1:4">
      <c r="A13" s="65" t="s">
        <v>150</v>
      </c>
      <c r="B13" s="125"/>
      <c r="C13" s="237" t="s">
        <v>157</v>
      </c>
      <c r="D13" s="124"/>
    </row>
    <row r="14" ht="17.25" customHeight="1" spans="1:4">
      <c r="A14" s="65" t="s">
        <v>152</v>
      </c>
      <c r="B14" s="238"/>
      <c r="C14" s="237" t="s">
        <v>158</v>
      </c>
      <c r="D14" s="124">
        <v>54.32</v>
      </c>
    </row>
    <row r="15" ht="17.25" customHeight="1" spans="1:4">
      <c r="A15" s="239"/>
      <c r="B15" s="238"/>
      <c r="C15" s="237" t="s">
        <v>159</v>
      </c>
      <c r="D15" s="124">
        <v>319.58</v>
      </c>
    </row>
    <row r="16" ht="17.25" customHeight="1" spans="1:4">
      <c r="A16" s="166"/>
      <c r="B16" s="166"/>
      <c r="C16" s="237" t="s">
        <v>160</v>
      </c>
      <c r="D16" s="124">
        <v>321.86</v>
      </c>
    </row>
    <row r="17" ht="17.25" customHeight="1" spans="1:4">
      <c r="A17" s="166"/>
      <c r="B17" s="166"/>
      <c r="C17" s="237" t="s">
        <v>161</v>
      </c>
      <c r="D17" s="124"/>
    </row>
    <row r="18" ht="17.25" customHeight="1" spans="1:4">
      <c r="A18" s="166"/>
      <c r="B18" s="166"/>
      <c r="C18" s="237" t="s">
        <v>162</v>
      </c>
      <c r="D18" s="124">
        <v>64.12</v>
      </c>
    </row>
    <row r="19" ht="17.25" customHeight="1" spans="1:4">
      <c r="A19" s="166"/>
      <c r="B19" s="166"/>
      <c r="C19" s="237" t="s">
        <v>163</v>
      </c>
      <c r="D19" s="124">
        <v>974.4</v>
      </c>
    </row>
    <row r="20" ht="17.25" customHeight="1" spans="1:4">
      <c r="A20" s="166"/>
      <c r="B20" s="166"/>
      <c r="C20" s="237" t="s">
        <v>164</v>
      </c>
      <c r="D20" s="124"/>
    </row>
    <row r="21" ht="17.25" customHeight="1" spans="1:4">
      <c r="A21" s="166"/>
      <c r="B21" s="166"/>
      <c r="C21" s="237" t="s">
        <v>165</v>
      </c>
      <c r="D21" s="124"/>
    </row>
    <row r="22" ht="17.25" customHeight="1" spans="1:4">
      <c r="A22" s="166"/>
      <c r="B22" s="166"/>
      <c r="C22" s="237" t="s">
        <v>166</v>
      </c>
      <c r="D22" s="124"/>
    </row>
    <row r="23" ht="17.25" customHeight="1" spans="1:4">
      <c r="A23" s="166"/>
      <c r="B23" s="166"/>
      <c r="C23" s="237" t="s">
        <v>167</v>
      </c>
      <c r="D23" s="124"/>
    </row>
    <row r="24" ht="17.25" customHeight="1" spans="1:4">
      <c r="A24" s="166"/>
      <c r="B24" s="166"/>
      <c r="C24" s="237" t="s">
        <v>168</v>
      </c>
      <c r="D24" s="124"/>
    </row>
    <row r="25" ht="17.25" customHeight="1" spans="1:4">
      <c r="A25" s="166"/>
      <c r="B25" s="166"/>
      <c r="C25" s="237" t="s">
        <v>169</v>
      </c>
      <c r="D25" s="124">
        <v>13.81</v>
      </c>
    </row>
    <row r="26" ht="17.25" customHeight="1" spans="1:4">
      <c r="A26" s="166"/>
      <c r="B26" s="166"/>
      <c r="C26" s="237" t="s">
        <v>170</v>
      </c>
      <c r="D26" s="124">
        <v>107.41</v>
      </c>
    </row>
    <row r="27" ht="17.25" customHeight="1" spans="1:4">
      <c r="A27" s="166"/>
      <c r="B27" s="240"/>
      <c r="C27" s="241" t="s">
        <v>171</v>
      </c>
      <c r="D27" s="242"/>
    </row>
    <row r="28" ht="17.25" customHeight="1" spans="1:4">
      <c r="A28" s="243"/>
      <c r="B28" s="244"/>
      <c r="C28" s="245" t="s">
        <v>172</v>
      </c>
      <c r="D28" s="246">
        <v>25.2</v>
      </c>
    </row>
    <row r="29" ht="17.25" customHeight="1" spans="1:4">
      <c r="A29" s="243"/>
      <c r="B29" s="244"/>
      <c r="C29" s="245" t="s">
        <v>173</v>
      </c>
      <c r="D29" s="246"/>
    </row>
    <row r="30" ht="17.25" customHeight="1" spans="1:4">
      <c r="A30" s="243"/>
      <c r="B30" s="244"/>
      <c r="C30" s="245" t="s">
        <v>174</v>
      </c>
      <c r="D30" s="246"/>
    </row>
    <row r="31" ht="17.25" customHeight="1" spans="1:4">
      <c r="A31" s="243"/>
      <c r="B31" s="244"/>
      <c r="C31" s="247"/>
      <c r="D31" s="246"/>
    </row>
    <row r="32" ht="17.25" customHeight="1" spans="1:4">
      <c r="A32" s="243"/>
      <c r="B32" s="244"/>
      <c r="C32" s="244"/>
      <c r="D32" s="244"/>
    </row>
    <row r="33" ht="17.25" customHeight="1" spans="1:4">
      <c r="A33" s="243"/>
      <c r="B33" s="244"/>
      <c r="C33" s="244"/>
      <c r="D33" s="244"/>
    </row>
    <row r="34" ht="17.25" customHeight="1" spans="1:4">
      <c r="A34" s="248" t="s">
        <v>175</v>
      </c>
      <c r="B34" s="249">
        <f>B7</f>
        <v>2468.01</v>
      </c>
      <c r="C34" s="250" t="s">
        <v>49</v>
      </c>
      <c r="D34" s="249">
        <f>SUM(D8:D33)</f>
        <v>2468.01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outlinePr summaryBelow="0" summaryRight="0"/>
    <pageSetUpPr fitToPage="1"/>
  </sheetPr>
  <dimension ref="A1:G74"/>
  <sheetViews>
    <sheetView workbookViewId="0">
      <selection activeCell="E22" sqref="E22"/>
    </sheetView>
  </sheetViews>
  <sheetFormatPr defaultColWidth="9.13888888888889" defaultRowHeight="14.25" customHeight="1" outlineLevelCol="6"/>
  <cols>
    <col min="1" max="1" width="17" style="139" customWidth="1"/>
    <col min="2" max="2" width="44" style="139" customWidth="1"/>
    <col min="3" max="3" width="24.287037037037" style="71" customWidth="1"/>
    <col min="4" max="4" width="16.5740740740741" style="71" customWidth="1"/>
    <col min="5" max="7" width="24.287037037037" style="71" customWidth="1"/>
    <col min="8" max="16383" width="9.13888888888889" style="71" customWidth="1"/>
    <col min="16384" max="16384" width="9.13888888888889" style="71"/>
  </cols>
  <sheetData>
    <row r="1" customHeight="1" spans="4:7">
      <c r="D1" s="99"/>
      <c r="F1" s="73"/>
      <c r="G1" s="191" t="s">
        <v>176</v>
      </c>
    </row>
    <row r="2" ht="45" customHeight="1" spans="1:7">
      <c r="A2" s="145" t="s">
        <v>177</v>
      </c>
      <c r="B2" s="145"/>
      <c r="C2" s="145"/>
      <c r="D2" s="145"/>
      <c r="E2" s="145"/>
      <c r="F2" s="145"/>
      <c r="G2" s="145"/>
    </row>
    <row r="3" ht="18" customHeight="1" spans="1:7">
      <c r="A3" s="57" t="s">
        <v>2</v>
      </c>
      <c r="F3" s="100"/>
      <c r="G3" s="143" t="s">
        <v>3</v>
      </c>
    </row>
    <row r="4" ht="20.25" customHeight="1" spans="1:7">
      <c r="A4" s="225" t="s">
        <v>178</v>
      </c>
      <c r="B4" s="226"/>
      <c r="C4" s="201" t="s">
        <v>54</v>
      </c>
      <c r="D4" s="199" t="s">
        <v>72</v>
      </c>
      <c r="E4" s="82"/>
      <c r="F4" s="101"/>
      <c r="G4" s="182" t="s">
        <v>73</v>
      </c>
    </row>
    <row r="5" ht="20.25" customHeight="1" spans="1:7">
      <c r="A5" s="227" t="s">
        <v>70</v>
      </c>
      <c r="B5" s="227" t="s">
        <v>71</v>
      </c>
      <c r="C5" s="83"/>
      <c r="D5" s="63" t="s">
        <v>56</v>
      </c>
      <c r="E5" s="63" t="s">
        <v>179</v>
      </c>
      <c r="F5" s="63" t="s">
        <v>180</v>
      </c>
      <c r="G5" s="184"/>
    </row>
    <row r="6" ht="13.5" customHeight="1" spans="1:7">
      <c r="A6" s="227" t="s">
        <v>181</v>
      </c>
      <c r="B6" s="227" t="s">
        <v>182</v>
      </c>
      <c r="C6" s="227" t="s">
        <v>183</v>
      </c>
      <c r="D6" s="63">
        <v>4</v>
      </c>
      <c r="E6" s="227" t="s">
        <v>184</v>
      </c>
      <c r="F6" s="227" t="s">
        <v>185</v>
      </c>
      <c r="G6" s="227" t="s">
        <v>186</v>
      </c>
    </row>
    <row r="7" s="71" customFormat="1" ht="18" customHeight="1" spans="1:7">
      <c r="A7" s="228">
        <v>201</v>
      </c>
      <c r="B7" s="69" t="s">
        <v>80</v>
      </c>
      <c r="C7" s="189">
        <f t="shared" ref="C7:C70" si="0">D7+G7</f>
        <v>582.31</v>
      </c>
      <c r="D7" s="189">
        <f>E7+F7</f>
        <v>566.02</v>
      </c>
      <c r="E7" s="189">
        <v>526.91</v>
      </c>
      <c r="F7" s="189">
        <v>39.11</v>
      </c>
      <c r="G7" s="189">
        <v>16.29</v>
      </c>
    </row>
    <row r="8" s="71" customFormat="1" ht="18" customHeight="1" spans="1:7">
      <c r="A8" s="228">
        <v>20101</v>
      </c>
      <c r="B8" s="69" t="s">
        <v>81</v>
      </c>
      <c r="C8" s="189">
        <f t="shared" si="0"/>
        <v>25.45</v>
      </c>
      <c r="D8" s="189">
        <f>E8+F8</f>
        <v>15.65</v>
      </c>
      <c r="E8" s="189">
        <v>15.65</v>
      </c>
      <c r="F8" s="189"/>
      <c r="G8" s="189">
        <v>9.8</v>
      </c>
    </row>
    <row r="9" s="71" customFormat="1" ht="18" customHeight="1" spans="1:7">
      <c r="A9" s="228">
        <v>2010101</v>
      </c>
      <c r="B9" s="69" t="s">
        <v>82</v>
      </c>
      <c r="C9" s="189">
        <f t="shared" si="0"/>
        <v>15.65</v>
      </c>
      <c r="D9" s="189">
        <f>E9+F9</f>
        <v>15.65</v>
      </c>
      <c r="E9" s="189">
        <v>15.65</v>
      </c>
      <c r="F9" s="189"/>
      <c r="G9" s="189"/>
    </row>
    <row r="10" s="71" customFormat="1" ht="18" customHeight="1" spans="1:7">
      <c r="A10" s="228">
        <v>2010104</v>
      </c>
      <c r="B10" s="69" t="s">
        <v>83</v>
      </c>
      <c r="C10" s="189">
        <f t="shared" si="0"/>
        <v>2.5</v>
      </c>
      <c r="D10" s="189"/>
      <c r="E10" s="189"/>
      <c r="F10" s="189"/>
      <c r="G10" s="189">
        <v>2.5</v>
      </c>
    </row>
    <row r="11" s="71" customFormat="1" ht="18" customHeight="1" spans="1:7">
      <c r="A11" s="228">
        <v>2010108</v>
      </c>
      <c r="B11" s="69" t="s">
        <v>84</v>
      </c>
      <c r="C11" s="189">
        <f t="shared" si="0"/>
        <v>7.3</v>
      </c>
      <c r="D11" s="189"/>
      <c r="E11" s="189"/>
      <c r="F11" s="189"/>
      <c r="G11" s="189">
        <v>7.3</v>
      </c>
    </row>
    <row r="12" s="71" customFormat="1" ht="18" customHeight="1" spans="1:7">
      <c r="A12" s="228">
        <v>20103</v>
      </c>
      <c r="B12" s="69" t="s">
        <v>85</v>
      </c>
      <c r="C12" s="189">
        <f t="shared" si="0"/>
        <v>449.58</v>
      </c>
      <c r="D12" s="189">
        <f>E12+F12</f>
        <v>447.58</v>
      </c>
      <c r="E12" s="189">
        <v>408.47</v>
      </c>
      <c r="F12" s="189">
        <v>39.11</v>
      </c>
      <c r="G12" s="189">
        <v>2</v>
      </c>
    </row>
    <row r="13" s="71" customFormat="1" ht="18" customHeight="1" spans="1:7">
      <c r="A13" s="228">
        <v>2010301</v>
      </c>
      <c r="B13" s="69" t="s">
        <v>82</v>
      </c>
      <c r="C13" s="189">
        <f t="shared" si="0"/>
        <v>447.58</v>
      </c>
      <c r="D13" s="189">
        <f>E13+F13</f>
        <v>447.58</v>
      </c>
      <c r="E13" s="189">
        <v>408.47</v>
      </c>
      <c r="F13" s="189">
        <v>39.11</v>
      </c>
      <c r="G13" s="189"/>
    </row>
    <row r="14" s="71" customFormat="1" ht="18" customHeight="1" spans="1:7">
      <c r="A14" s="228">
        <v>2010302</v>
      </c>
      <c r="B14" s="69" t="s">
        <v>86</v>
      </c>
      <c r="C14" s="189">
        <f t="shared" si="0"/>
        <v>2</v>
      </c>
      <c r="D14" s="189"/>
      <c r="E14" s="189"/>
      <c r="F14" s="189"/>
      <c r="G14" s="189">
        <v>2</v>
      </c>
    </row>
    <row r="15" s="71" customFormat="1" ht="18" customHeight="1" spans="1:7">
      <c r="A15" s="228">
        <v>20106</v>
      </c>
      <c r="B15" s="69" t="s">
        <v>87</v>
      </c>
      <c r="C15" s="189">
        <f t="shared" si="0"/>
        <v>32.77</v>
      </c>
      <c r="D15" s="189">
        <f t="shared" ref="D15:D20" si="1">E15+F15</f>
        <v>32.77</v>
      </c>
      <c r="E15" s="189">
        <v>32.77</v>
      </c>
      <c r="F15" s="189"/>
      <c r="G15" s="189"/>
    </row>
    <row r="16" s="71" customFormat="1" ht="18" customHeight="1" spans="1:7">
      <c r="A16" s="228">
        <v>2010601</v>
      </c>
      <c r="B16" s="69" t="s">
        <v>82</v>
      </c>
      <c r="C16" s="189">
        <f t="shared" si="0"/>
        <v>32.77</v>
      </c>
      <c r="D16" s="189">
        <f t="shared" si="1"/>
        <v>32.77</v>
      </c>
      <c r="E16" s="189">
        <v>32.77</v>
      </c>
      <c r="F16" s="189"/>
      <c r="G16" s="189"/>
    </row>
    <row r="17" s="71" customFormat="1" ht="18" customHeight="1" spans="1:7">
      <c r="A17" s="228">
        <v>20129</v>
      </c>
      <c r="B17" s="69" t="s">
        <v>88</v>
      </c>
      <c r="C17" s="189">
        <f t="shared" si="0"/>
        <v>27.44</v>
      </c>
      <c r="D17" s="189">
        <f t="shared" si="1"/>
        <v>27.44</v>
      </c>
      <c r="E17" s="189">
        <v>27.44</v>
      </c>
      <c r="F17" s="189"/>
      <c r="G17" s="189"/>
    </row>
    <row r="18" s="71" customFormat="1" ht="18" customHeight="1" spans="1:7">
      <c r="A18" s="228">
        <v>2012901</v>
      </c>
      <c r="B18" s="69" t="s">
        <v>82</v>
      </c>
      <c r="C18" s="189">
        <f t="shared" si="0"/>
        <v>27.44</v>
      </c>
      <c r="D18" s="189">
        <f t="shared" si="1"/>
        <v>27.44</v>
      </c>
      <c r="E18" s="189">
        <v>27.44</v>
      </c>
      <c r="F18" s="189"/>
      <c r="G18" s="189"/>
    </row>
    <row r="19" s="71" customFormat="1" ht="18" customHeight="1" spans="1:7">
      <c r="A19" s="228">
        <v>20131</v>
      </c>
      <c r="B19" s="69" t="s">
        <v>89</v>
      </c>
      <c r="C19" s="189">
        <f t="shared" si="0"/>
        <v>42.58</v>
      </c>
      <c r="D19" s="189">
        <f t="shared" si="1"/>
        <v>42.58</v>
      </c>
      <c r="E19" s="189">
        <v>42.58</v>
      </c>
      <c r="F19" s="189"/>
      <c r="G19" s="189"/>
    </row>
    <row r="20" s="71" customFormat="1" ht="18" customHeight="1" spans="1:7">
      <c r="A20" s="228">
        <v>2013101</v>
      </c>
      <c r="B20" s="69" t="s">
        <v>82</v>
      </c>
      <c r="C20" s="189">
        <f t="shared" si="0"/>
        <v>42.58</v>
      </c>
      <c r="D20" s="189">
        <f t="shared" si="1"/>
        <v>42.58</v>
      </c>
      <c r="E20" s="189">
        <v>42.58</v>
      </c>
      <c r="F20" s="189"/>
      <c r="G20" s="189"/>
    </row>
    <row r="21" s="71" customFormat="1" ht="18" customHeight="1" spans="1:7">
      <c r="A21" s="228">
        <v>20132</v>
      </c>
      <c r="B21" s="69" t="s">
        <v>90</v>
      </c>
      <c r="C21" s="189">
        <f t="shared" si="0"/>
        <v>4.49</v>
      </c>
      <c r="D21" s="189"/>
      <c r="E21" s="189"/>
      <c r="F21" s="189"/>
      <c r="G21" s="189">
        <v>4.49</v>
      </c>
    </row>
    <row r="22" s="71" customFormat="1" ht="18" customHeight="1" spans="1:7">
      <c r="A22" s="228">
        <v>2013299</v>
      </c>
      <c r="B22" s="69" t="s">
        <v>91</v>
      </c>
      <c r="C22" s="189">
        <f t="shared" si="0"/>
        <v>4.49</v>
      </c>
      <c r="D22" s="189"/>
      <c r="E22" s="189"/>
      <c r="F22" s="189"/>
      <c r="G22" s="189">
        <v>4.49</v>
      </c>
    </row>
    <row r="23" s="71" customFormat="1" ht="18" customHeight="1" spans="1:7">
      <c r="A23" s="228">
        <v>203</v>
      </c>
      <c r="B23" s="69" t="s">
        <v>92</v>
      </c>
      <c r="C23" s="189">
        <f t="shared" si="0"/>
        <v>5</v>
      </c>
      <c r="D23" s="189"/>
      <c r="E23" s="189"/>
      <c r="F23" s="189"/>
      <c r="G23" s="189">
        <v>5</v>
      </c>
    </row>
    <row r="24" s="71" customFormat="1" ht="18" customHeight="1" spans="1:7">
      <c r="A24" s="228">
        <v>20306</v>
      </c>
      <c r="B24" s="69" t="s">
        <v>93</v>
      </c>
      <c r="C24" s="189">
        <f t="shared" si="0"/>
        <v>5</v>
      </c>
      <c r="D24" s="189"/>
      <c r="E24" s="189"/>
      <c r="F24" s="189"/>
      <c r="G24" s="189">
        <v>5</v>
      </c>
    </row>
    <row r="25" s="71" customFormat="1" ht="18" customHeight="1" spans="1:7">
      <c r="A25" s="228">
        <v>2030607</v>
      </c>
      <c r="B25" s="69" t="s">
        <v>94</v>
      </c>
      <c r="C25" s="189">
        <f t="shared" si="0"/>
        <v>5</v>
      </c>
      <c r="D25" s="189"/>
      <c r="E25" s="189"/>
      <c r="F25" s="189"/>
      <c r="G25" s="189">
        <v>5</v>
      </c>
    </row>
    <row r="26" s="71" customFormat="1" ht="18" customHeight="1" spans="1:7">
      <c r="A26" s="228">
        <v>207</v>
      </c>
      <c r="B26" s="69" t="s">
        <v>95</v>
      </c>
      <c r="C26" s="189">
        <f t="shared" si="0"/>
        <v>54.32</v>
      </c>
      <c r="D26" s="189">
        <f t="shared" ref="D26:D64" si="2">E26+F26</f>
        <v>54.32</v>
      </c>
      <c r="E26" s="189">
        <v>54.32</v>
      </c>
      <c r="F26" s="189"/>
      <c r="G26" s="189"/>
    </row>
    <row r="27" s="71" customFormat="1" ht="18" customHeight="1" spans="1:7">
      <c r="A27" s="228">
        <v>20701</v>
      </c>
      <c r="B27" s="69" t="s">
        <v>96</v>
      </c>
      <c r="C27" s="189">
        <f t="shared" si="0"/>
        <v>54.32</v>
      </c>
      <c r="D27" s="189">
        <f t="shared" si="2"/>
        <v>54.32</v>
      </c>
      <c r="E27" s="189">
        <v>54.32</v>
      </c>
      <c r="F27" s="189"/>
      <c r="G27" s="189"/>
    </row>
    <row r="28" s="71" customFormat="1" ht="18" customHeight="1" spans="1:7">
      <c r="A28" s="228">
        <v>2070109</v>
      </c>
      <c r="B28" s="69" t="s">
        <v>97</v>
      </c>
      <c r="C28" s="189">
        <f t="shared" si="0"/>
        <v>54.32</v>
      </c>
      <c r="D28" s="189">
        <f t="shared" si="2"/>
        <v>54.32</v>
      </c>
      <c r="E28" s="189">
        <v>54.32</v>
      </c>
      <c r="F28" s="189"/>
      <c r="G28" s="189"/>
    </row>
    <row r="29" s="71" customFormat="1" ht="18" customHeight="1" spans="1:7">
      <c r="A29" s="228">
        <v>208</v>
      </c>
      <c r="B29" s="69" t="s">
        <v>98</v>
      </c>
      <c r="C29" s="189">
        <f t="shared" si="0"/>
        <v>319.58</v>
      </c>
      <c r="D29" s="189">
        <f t="shared" si="2"/>
        <v>319.58</v>
      </c>
      <c r="E29" s="189">
        <v>319.58</v>
      </c>
      <c r="F29" s="189"/>
      <c r="G29" s="189"/>
    </row>
    <row r="30" s="71" customFormat="1" ht="18" customHeight="1" spans="1:7">
      <c r="A30" s="228">
        <v>20802</v>
      </c>
      <c r="B30" s="69" t="s">
        <v>99</v>
      </c>
      <c r="C30" s="189">
        <f t="shared" si="0"/>
        <v>2.52</v>
      </c>
      <c r="D30" s="189">
        <f t="shared" si="2"/>
        <v>2.52</v>
      </c>
      <c r="E30" s="189">
        <v>2.52</v>
      </c>
      <c r="F30" s="189"/>
      <c r="G30" s="189"/>
    </row>
    <row r="31" s="71" customFormat="1" ht="18" customHeight="1" spans="1:7">
      <c r="A31" s="228">
        <v>2080299</v>
      </c>
      <c r="B31" s="69" t="s">
        <v>100</v>
      </c>
      <c r="C31" s="189">
        <f t="shared" si="0"/>
        <v>2.52</v>
      </c>
      <c r="D31" s="189">
        <f t="shared" si="2"/>
        <v>2.52</v>
      </c>
      <c r="E31" s="189">
        <v>2.52</v>
      </c>
      <c r="F31" s="189"/>
      <c r="G31" s="189"/>
    </row>
    <row r="32" s="71" customFormat="1" ht="18" customHeight="1" spans="1:7">
      <c r="A32" s="228">
        <v>20805</v>
      </c>
      <c r="B32" s="69" t="s">
        <v>101</v>
      </c>
      <c r="C32" s="189">
        <f t="shared" si="0"/>
        <v>295.73</v>
      </c>
      <c r="D32" s="189">
        <f t="shared" si="2"/>
        <v>295.73</v>
      </c>
      <c r="E32" s="189">
        <v>295.73</v>
      </c>
      <c r="F32" s="189"/>
      <c r="G32" s="189"/>
    </row>
    <row r="33" s="71" customFormat="1" ht="18" customHeight="1" spans="1:7">
      <c r="A33" s="228">
        <v>2080501</v>
      </c>
      <c r="B33" s="69" t="s">
        <v>102</v>
      </c>
      <c r="C33" s="189">
        <f t="shared" si="0"/>
        <v>103.28</v>
      </c>
      <c r="D33" s="189">
        <f t="shared" si="2"/>
        <v>103.28</v>
      </c>
      <c r="E33" s="189">
        <v>103.28</v>
      </c>
      <c r="F33" s="189"/>
      <c r="G33" s="189"/>
    </row>
    <row r="34" s="71" customFormat="1" ht="18" customHeight="1" spans="1:7">
      <c r="A34" s="228">
        <v>2080505</v>
      </c>
      <c r="B34" s="69" t="s">
        <v>103</v>
      </c>
      <c r="C34" s="189">
        <f t="shared" si="0"/>
        <v>159.24</v>
      </c>
      <c r="D34" s="189">
        <f t="shared" si="2"/>
        <v>159.24</v>
      </c>
      <c r="E34" s="189">
        <v>159.24</v>
      </c>
      <c r="F34" s="189"/>
      <c r="G34" s="189"/>
    </row>
    <row r="35" s="71" customFormat="1" ht="18" customHeight="1" spans="1:7">
      <c r="A35" s="228">
        <v>2080506</v>
      </c>
      <c r="B35" s="69" t="s">
        <v>104</v>
      </c>
      <c r="C35" s="189">
        <f t="shared" si="0"/>
        <v>33.21</v>
      </c>
      <c r="D35" s="189">
        <f t="shared" si="2"/>
        <v>33.21</v>
      </c>
      <c r="E35" s="189">
        <v>33.21</v>
      </c>
      <c r="F35" s="189"/>
      <c r="G35" s="189"/>
    </row>
    <row r="36" s="71" customFormat="1" ht="18" customHeight="1" spans="1:7">
      <c r="A36" s="228">
        <v>20808</v>
      </c>
      <c r="B36" s="69" t="s">
        <v>105</v>
      </c>
      <c r="C36" s="189">
        <f t="shared" si="0"/>
        <v>9.43</v>
      </c>
      <c r="D36" s="189">
        <f t="shared" si="2"/>
        <v>9.43</v>
      </c>
      <c r="E36" s="189">
        <v>9.43</v>
      </c>
      <c r="F36" s="189"/>
      <c r="G36" s="189"/>
    </row>
    <row r="37" s="71" customFormat="1" ht="18" customHeight="1" spans="1:7">
      <c r="A37" s="228">
        <v>2080801</v>
      </c>
      <c r="B37" s="69" t="s">
        <v>106</v>
      </c>
      <c r="C37" s="189">
        <f t="shared" si="0"/>
        <v>7.32</v>
      </c>
      <c r="D37" s="189">
        <f t="shared" si="2"/>
        <v>7.32</v>
      </c>
      <c r="E37" s="189">
        <v>7.32</v>
      </c>
      <c r="F37" s="189"/>
      <c r="G37" s="189"/>
    </row>
    <row r="38" s="71" customFormat="1" ht="18" customHeight="1" spans="1:7">
      <c r="A38" s="228">
        <v>2080802</v>
      </c>
      <c r="B38" s="69" t="s">
        <v>107</v>
      </c>
      <c r="C38" s="189">
        <f t="shared" si="0"/>
        <v>2.11</v>
      </c>
      <c r="D38" s="189">
        <f t="shared" si="2"/>
        <v>2.11</v>
      </c>
      <c r="E38" s="189">
        <v>2.11</v>
      </c>
      <c r="F38" s="189"/>
      <c r="G38" s="189"/>
    </row>
    <row r="39" s="71" customFormat="1" ht="18" customHeight="1" spans="1:7">
      <c r="A39" s="228">
        <v>20811</v>
      </c>
      <c r="B39" s="69" t="s">
        <v>110</v>
      </c>
      <c r="C39" s="189">
        <f t="shared" si="0"/>
        <v>3.84</v>
      </c>
      <c r="D39" s="189">
        <f t="shared" si="2"/>
        <v>3.84</v>
      </c>
      <c r="E39" s="189">
        <v>3.84</v>
      </c>
      <c r="F39" s="189"/>
      <c r="G39" s="189"/>
    </row>
    <row r="40" s="71" customFormat="1" ht="18" customHeight="1" spans="1:7">
      <c r="A40" s="228">
        <v>2081199</v>
      </c>
      <c r="B40" s="69" t="s">
        <v>111</v>
      </c>
      <c r="C40" s="189">
        <f t="shared" si="0"/>
        <v>3.84</v>
      </c>
      <c r="D40" s="189">
        <f t="shared" si="2"/>
        <v>3.84</v>
      </c>
      <c r="E40" s="189">
        <v>3.84</v>
      </c>
      <c r="F40" s="189"/>
      <c r="G40" s="189"/>
    </row>
    <row r="41" ht="18" customHeight="1" spans="1:7">
      <c r="A41" s="228">
        <v>20825</v>
      </c>
      <c r="B41" s="69" t="s">
        <v>112</v>
      </c>
      <c r="C41" s="189">
        <f t="shared" si="0"/>
        <v>8.06</v>
      </c>
      <c r="D41" s="189">
        <f t="shared" si="2"/>
        <v>8.06</v>
      </c>
      <c r="E41" s="189">
        <v>8.06</v>
      </c>
      <c r="F41" s="189"/>
      <c r="G41" s="189"/>
    </row>
    <row r="42" ht="18" customHeight="1" spans="1:7">
      <c r="A42" s="228">
        <v>2082502</v>
      </c>
      <c r="B42" s="69" t="s">
        <v>113</v>
      </c>
      <c r="C42" s="189">
        <f t="shared" si="0"/>
        <v>8.06</v>
      </c>
      <c r="D42" s="189">
        <f t="shared" si="2"/>
        <v>8.06</v>
      </c>
      <c r="E42" s="189">
        <v>8.06</v>
      </c>
      <c r="F42" s="189"/>
      <c r="G42" s="189"/>
    </row>
    <row r="43" ht="18" customHeight="1" spans="1:7">
      <c r="A43" s="228">
        <v>210</v>
      </c>
      <c r="B43" s="69" t="s">
        <v>114</v>
      </c>
      <c r="C43" s="189">
        <f t="shared" si="0"/>
        <v>321.86</v>
      </c>
      <c r="D43" s="189">
        <f t="shared" si="2"/>
        <v>321.86</v>
      </c>
      <c r="E43" s="189">
        <v>321.86</v>
      </c>
      <c r="F43" s="189"/>
      <c r="G43" s="189"/>
    </row>
    <row r="44" ht="18" customHeight="1" spans="1:7">
      <c r="A44" s="228">
        <v>21001</v>
      </c>
      <c r="B44" s="69" t="s">
        <v>115</v>
      </c>
      <c r="C44" s="189">
        <f t="shared" si="0"/>
        <v>12.09</v>
      </c>
      <c r="D44" s="189">
        <f t="shared" si="2"/>
        <v>12.09</v>
      </c>
      <c r="E44" s="189">
        <v>12.09</v>
      </c>
      <c r="F44" s="189"/>
      <c r="G44" s="189"/>
    </row>
    <row r="45" ht="18" customHeight="1" spans="1:7">
      <c r="A45" s="228">
        <v>2100101</v>
      </c>
      <c r="B45" s="69" t="s">
        <v>82</v>
      </c>
      <c r="C45" s="189">
        <f t="shared" si="0"/>
        <v>12.09</v>
      </c>
      <c r="D45" s="189">
        <f t="shared" si="2"/>
        <v>12.09</v>
      </c>
      <c r="E45" s="189">
        <v>12.09</v>
      </c>
      <c r="F45" s="189"/>
      <c r="G45" s="189"/>
    </row>
    <row r="46" ht="18" customHeight="1" spans="1:7">
      <c r="A46" s="228">
        <v>21007</v>
      </c>
      <c r="B46" s="69" t="s">
        <v>116</v>
      </c>
      <c r="C46" s="189">
        <f t="shared" si="0"/>
        <v>205.81</v>
      </c>
      <c r="D46" s="189">
        <f t="shared" si="2"/>
        <v>205.81</v>
      </c>
      <c r="E46" s="189">
        <v>205.81</v>
      </c>
      <c r="F46" s="189"/>
      <c r="G46" s="189"/>
    </row>
    <row r="47" ht="18" customHeight="1" spans="1:7">
      <c r="A47" s="228">
        <v>2100716</v>
      </c>
      <c r="B47" s="69" t="s">
        <v>117</v>
      </c>
      <c r="C47" s="189">
        <f t="shared" si="0"/>
        <v>205.81</v>
      </c>
      <c r="D47" s="189">
        <f t="shared" si="2"/>
        <v>205.81</v>
      </c>
      <c r="E47" s="189">
        <v>205.81</v>
      </c>
      <c r="F47" s="189"/>
      <c r="G47" s="189"/>
    </row>
    <row r="48" ht="18" customHeight="1" spans="1:7">
      <c r="A48" s="228">
        <v>21011</v>
      </c>
      <c r="B48" s="69" t="s">
        <v>118</v>
      </c>
      <c r="C48" s="189">
        <f t="shared" si="0"/>
        <v>103.96</v>
      </c>
      <c r="D48" s="189">
        <f t="shared" si="2"/>
        <v>103.96</v>
      </c>
      <c r="E48" s="189">
        <v>103.96</v>
      </c>
      <c r="F48" s="189"/>
      <c r="G48" s="189"/>
    </row>
    <row r="49" ht="18" customHeight="1" spans="1:7">
      <c r="A49" s="228">
        <v>2101101</v>
      </c>
      <c r="B49" s="69" t="s">
        <v>119</v>
      </c>
      <c r="C49" s="189">
        <f t="shared" si="0"/>
        <v>16.92</v>
      </c>
      <c r="D49" s="189">
        <f t="shared" si="2"/>
        <v>16.92</v>
      </c>
      <c r="E49" s="189">
        <v>16.92</v>
      </c>
      <c r="F49" s="189"/>
      <c r="G49" s="189"/>
    </row>
    <row r="50" ht="18" customHeight="1" spans="1:7">
      <c r="A50" s="228">
        <v>2101102</v>
      </c>
      <c r="B50" s="69" t="s">
        <v>120</v>
      </c>
      <c r="C50" s="189">
        <f t="shared" si="0"/>
        <v>38.33</v>
      </c>
      <c r="D50" s="189">
        <f t="shared" si="2"/>
        <v>38.33</v>
      </c>
      <c r="E50" s="189">
        <v>38.33</v>
      </c>
      <c r="F50" s="189"/>
      <c r="G50" s="189"/>
    </row>
    <row r="51" ht="18" customHeight="1" spans="1:7">
      <c r="A51" s="228">
        <v>2101103</v>
      </c>
      <c r="B51" s="69" t="s">
        <v>121</v>
      </c>
      <c r="C51" s="189">
        <f t="shared" si="0"/>
        <v>45.02</v>
      </c>
      <c r="D51" s="189">
        <f t="shared" si="2"/>
        <v>45.02</v>
      </c>
      <c r="E51" s="189">
        <v>45.02</v>
      </c>
      <c r="F51" s="189"/>
      <c r="G51" s="189"/>
    </row>
    <row r="52" ht="18" customHeight="1" spans="1:7">
      <c r="A52" s="228">
        <v>2101199</v>
      </c>
      <c r="B52" s="69" t="s">
        <v>122</v>
      </c>
      <c r="C52" s="189">
        <f t="shared" si="0"/>
        <v>3.69</v>
      </c>
      <c r="D52" s="189">
        <f t="shared" si="2"/>
        <v>3.69</v>
      </c>
      <c r="E52" s="189">
        <v>3.69</v>
      </c>
      <c r="F52" s="189"/>
      <c r="G52" s="189"/>
    </row>
    <row r="53" ht="18" customHeight="1" spans="1:7">
      <c r="A53" s="228">
        <v>212</v>
      </c>
      <c r="B53" s="69" t="s">
        <v>123</v>
      </c>
      <c r="C53" s="189">
        <f t="shared" si="0"/>
        <v>64.12</v>
      </c>
      <c r="D53" s="189">
        <f t="shared" si="2"/>
        <v>64.12</v>
      </c>
      <c r="E53" s="189">
        <v>64.12</v>
      </c>
      <c r="F53" s="189"/>
      <c r="G53" s="189"/>
    </row>
    <row r="54" ht="18" customHeight="1" spans="1:7">
      <c r="A54" s="228">
        <v>21201</v>
      </c>
      <c r="B54" s="69" t="s">
        <v>124</v>
      </c>
      <c r="C54" s="189">
        <f t="shared" si="0"/>
        <v>64.12</v>
      </c>
      <c r="D54" s="189">
        <f t="shared" si="2"/>
        <v>64.12</v>
      </c>
      <c r="E54" s="189">
        <v>64.12</v>
      </c>
      <c r="F54" s="189"/>
      <c r="G54" s="189"/>
    </row>
    <row r="55" ht="18" customHeight="1" spans="1:7">
      <c r="A55" s="228">
        <v>2120101</v>
      </c>
      <c r="B55" s="69" t="s">
        <v>82</v>
      </c>
      <c r="C55" s="189">
        <f t="shared" si="0"/>
        <v>64.12</v>
      </c>
      <c r="D55" s="189">
        <f t="shared" si="2"/>
        <v>64.12</v>
      </c>
      <c r="E55" s="189">
        <v>64.12</v>
      </c>
      <c r="F55" s="189"/>
      <c r="G55" s="189"/>
    </row>
    <row r="56" ht="18" customHeight="1" spans="1:7">
      <c r="A56" s="228">
        <v>213</v>
      </c>
      <c r="B56" s="69" t="s">
        <v>125</v>
      </c>
      <c r="C56" s="189">
        <f t="shared" si="0"/>
        <v>974.4</v>
      </c>
      <c r="D56" s="189">
        <f t="shared" si="2"/>
        <v>974.4</v>
      </c>
      <c r="E56" s="189">
        <v>974.4</v>
      </c>
      <c r="F56" s="189"/>
      <c r="G56" s="189"/>
    </row>
    <row r="57" ht="18" customHeight="1" spans="1:7">
      <c r="A57" s="228">
        <v>21301</v>
      </c>
      <c r="B57" s="69" t="s">
        <v>126</v>
      </c>
      <c r="C57" s="189">
        <f t="shared" si="0"/>
        <v>256.17</v>
      </c>
      <c r="D57" s="189">
        <f t="shared" si="2"/>
        <v>256.17</v>
      </c>
      <c r="E57" s="189">
        <v>256.17</v>
      </c>
      <c r="F57" s="189"/>
      <c r="G57" s="189"/>
    </row>
    <row r="58" ht="18" customHeight="1" spans="1:7">
      <c r="A58" s="228">
        <v>2130104</v>
      </c>
      <c r="B58" s="69" t="s">
        <v>127</v>
      </c>
      <c r="C58" s="189">
        <f t="shared" si="0"/>
        <v>256.17</v>
      </c>
      <c r="D58" s="189">
        <f t="shared" si="2"/>
        <v>256.17</v>
      </c>
      <c r="E58" s="189">
        <v>256.17</v>
      </c>
      <c r="F58" s="189"/>
      <c r="G58" s="189"/>
    </row>
    <row r="59" ht="18" customHeight="1" spans="1:7">
      <c r="A59" s="228">
        <v>21302</v>
      </c>
      <c r="B59" s="69" t="s">
        <v>128</v>
      </c>
      <c r="C59" s="189">
        <f t="shared" si="0"/>
        <v>53.98</v>
      </c>
      <c r="D59" s="189">
        <f t="shared" si="2"/>
        <v>53.98</v>
      </c>
      <c r="E59" s="189">
        <v>53.98</v>
      </c>
      <c r="F59" s="189"/>
      <c r="G59" s="189"/>
    </row>
    <row r="60" ht="18" customHeight="1" spans="1:7">
      <c r="A60" s="228">
        <v>2130204</v>
      </c>
      <c r="B60" s="69" t="s">
        <v>129</v>
      </c>
      <c r="C60" s="189">
        <f t="shared" si="0"/>
        <v>53.98</v>
      </c>
      <c r="D60" s="189">
        <f t="shared" si="2"/>
        <v>53.98</v>
      </c>
      <c r="E60" s="189">
        <v>53.98</v>
      </c>
      <c r="F60" s="189"/>
      <c r="G60" s="189"/>
    </row>
    <row r="61" ht="18" customHeight="1" spans="1:7">
      <c r="A61" s="228">
        <v>21303</v>
      </c>
      <c r="B61" s="69" t="s">
        <v>130</v>
      </c>
      <c r="C61" s="189">
        <f t="shared" si="0"/>
        <v>45.16</v>
      </c>
      <c r="D61" s="189">
        <f t="shared" si="2"/>
        <v>45.16</v>
      </c>
      <c r="E61" s="189">
        <v>45.16</v>
      </c>
      <c r="F61" s="189"/>
      <c r="G61" s="189"/>
    </row>
    <row r="62" ht="18" customHeight="1" spans="1:7">
      <c r="A62" s="228">
        <v>2130301</v>
      </c>
      <c r="B62" s="69" t="s">
        <v>82</v>
      </c>
      <c r="C62" s="189">
        <f t="shared" si="0"/>
        <v>45.16</v>
      </c>
      <c r="D62" s="189">
        <f t="shared" si="2"/>
        <v>45.16</v>
      </c>
      <c r="E62" s="189">
        <v>45.16</v>
      </c>
      <c r="F62" s="189"/>
      <c r="G62" s="189"/>
    </row>
    <row r="63" ht="18" customHeight="1" spans="1:7">
      <c r="A63" s="228">
        <v>21307</v>
      </c>
      <c r="B63" s="69" t="s">
        <v>131</v>
      </c>
      <c r="C63" s="189">
        <f t="shared" si="0"/>
        <v>619.09</v>
      </c>
      <c r="D63" s="189">
        <f t="shared" si="2"/>
        <v>619.09</v>
      </c>
      <c r="E63" s="189">
        <v>619.09</v>
      </c>
      <c r="F63" s="189"/>
      <c r="G63" s="189"/>
    </row>
    <row r="64" ht="18" customHeight="1" spans="1:7">
      <c r="A64" s="228">
        <v>2130705</v>
      </c>
      <c r="B64" s="69" t="s">
        <v>132</v>
      </c>
      <c r="C64" s="189">
        <f t="shared" si="0"/>
        <v>619.09</v>
      </c>
      <c r="D64" s="189">
        <f t="shared" si="2"/>
        <v>619.09</v>
      </c>
      <c r="E64" s="189">
        <v>619.09</v>
      </c>
      <c r="F64" s="189"/>
      <c r="G64" s="189"/>
    </row>
    <row r="65" ht="18" customHeight="1" spans="1:7">
      <c r="A65" s="228">
        <v>220</v>
      </c>
      <c r="B65" s="69" t="s">
        <v>133</v>
      </c>
      <c r="C65" s="189">
        <f t="shared" si="0"/>
        <v>13.81</v>
      </c>
      <c r="D65" s="189"/>
      <c r="E65" s="189"/>
      <c r="F65" s="189"/>
      <c r="G65" s="189">
        <v>13.81</v>
      </c>
    </row>
    <row r="66" ht="18" customHeight="1" spans="1:7">
      <c r="A66" s="228">
        <v>22001</v>
      </c>
      <c r="B66" s="69" t="s">
        <v>134</v>
      </c>
      <c r="C66" s="189">
        <f t="shared" si="0"/>
        <v>13.81</v>
      </c>
      <c r="D66" s="189"/>
      <c r="E66" s="189"/>
      <c r="F66" s="189"/>
      <c r="G66" s="189">
        <v>13.81</v>
      </c>
    </row>
    <row r="67" ht="18" customHeight="1" spans="1:7">
      <c r="A67" s="228">
        <v>2200106</v>
      </c>
      <c r="B67" s="69" t="s">
        <v>135</v>
      </c>
      <c r="C67" s="189">
        <f t="shared" si="0"/>
        <v>13.81</v>
      </c>
      <c r="D67" s="189"/>
      <c r="E67" s="189"/>
      <c r="F67" s="189"/>
      <c r="G67" s="189">
        <v>13.81</v>
      </c>
    </row>
    <row r="68" ht="18" customHeight="1" spans="1:7">
      <c r="A68" s="228">
        <v>221</v>
      </c>
      <c r="B68" s="69" t="s">
        <v>136</v>
      </c>
      <c r="C68" s="189">
        <f t="shared" si="0"/>
        <v>107.41</v>
      </c>
      <c r="D68" s="189">
        <f>E68+F68</f>
        <v>107.41</v>
      </c>
      <c r="E68" s="189">
        <v>107.41</v>
      </c>
      <c r="F68" s="189"/>
      <c r="G68" s="189"/>
    </row>
    <row r="69" ht="18" customHeight="1" spans="1:7">
      <c r="A69" s="228">
        <v>22102</v>
      </c>
      <c r="B69" s="69" t="s">
        <v>137</v>
      </c>
      <c r="C69" s="189">
        <f t="shared" si="0"/>
        <v>107.41</v>
      </c>
      <c r="D69" s="189">
        <f>E69+F69</f>
        <v>107.41</v>
      </c>
      <c r="E69" s="189">
        <v>107.41</v>
      </c>
      <c r="F69" s="189"/>
      <c r="G69" s="189"/>
    </row>
    <row r="70" ht="18" customHeight="1" spans="1:7">
      <c r="A70" s="228">
        <v>2210201</v>
      </c>
      <c r="B70" s="69" t="s">
        <v>138</v>
      </c>
      <c r="C70" s="189">
        <f t="shared" si="0"/>
        <v>107.41</v>
      </c>
      <c r="D70" s="189">
        <f>E70+F70</f>
        <v>107.41</v>
      </c>
      <c r="E70" s="189">
        <v>107.41</v>
      </c>
      <c r="F70" s="189"/>
      <c r="G70" s="189"/>
    </row>
    <row r="71" ht="18" customHeight="1" spans="1:7">
      <c r="A71" s="228">
        <v>224</v>
      </c>
      <c r="B71" s="69" t="s">
        <v>139</v>
      </c>
      <c r="C71" s="189">
        <f>D71+G71</f>
        <v>25.2</v>
      </c>
      <c r="D71" s="189"/>
      <c r="E71" s="189"/>
      <c r="F71" s="189"/>
      <c r="G71" s="189">
        <v>25.2</v>
      </c>
    </row>
    <row r="72" ht="18" customHeight="1" spans="1:7">
      <c r="A72" s="228">
        <v>22406</v>
      </c>
      <c r="B72" s="69" t="s">
        <v>140</v>
      </c>
      <c r="C72" s="189">
        <f>D72+G72</f>
        <v>25.2</v>
      </c>
      <c r="D72" s="189"/>
      <c r="E72" s="189"/>
      <c r="F72" s="189"/>
      <c r="G72" s="189">
        <v>25.2</v>
      </c>
    </row>
    <row r="73" ht="18" customHeight="1" spans="1:7">
      <c r="A73" s="228">
        <v>2240602</v>
      </c>
      <c r="B73" s="69" t="s">
        <v>141</v>
      </c>
      <c r="C73" s="189">
        <f>D73+G73</f>
        <v>25.2</v>
      </c>
      <c r="D73" s="189"/>
      <c r="E73" s="189"/>
      <c r="F73" s="189"/>
      <c r="G73" s="189">
        <v>25.2</v>
      </c>
    </row>
    <row r="74" ht="18" customHeight="1" spans="1:7">
      <c r="A74" s="229" t="s">
        <v>142</v>
      </c>
      <c r="B74" s="230" t="s">
        <v>142</v>
      </c>
      <c r="C74" s="189">
        <v>2468.01</v>
      </c>
      <c r="D74" s="189">
        <v>2407.71</v>
      </c>
      <c r="E74" s="189">
        <v>2368.6</v>
      </c>
      <c r="F74" s="189">
        <v>39.11</v>
      </c>
      <c r="G74" s="189">
        <v>60.3</v>
      </c>
    </row>
  </sheetData>
  <mergeCells count="7">
    <mergeCell ref="A2:G2"/>
    <mergeCell ref="A3:E3"/>
    <mergeCell ref="A4:B4"/>
    <mergeCell ref="D4:F4"/>
    <mergeCell ref="A74:B74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outlinePr summaryBelow="0" summaryRight="0"/>
    <pageSetUpPr fitToPage="1"/>
  </sheetPr>
  <dimension ref="A1:F7"/>
  <sheetViews>
    <sheetView workbookViewId="0">
      <selection activeCell="D20" sqref="D20"/>
    </sheetView>
  </sheetViews>
  <sheetFormatPr defaultColWidth="9.13888888888889" defaultRowHeight="14.25" customHeight="1" outlineLevelRow="6" outlineLevelCol="5"/>
  <cols>
    <col min="1" max="2" width="20.712962962963" style="214" customWidth="1"/>
    <col min="3" max="3" width="20.712962962963" style="215" customWidth="1"/>
    <col min="4" max="6" width="20.712962962963" style="216" customWidth="1"/>
    <col min="7" max="16384" width="9.13888888888889" style="71" customWidth="1"/>
  </cols>
  <sheetData>
    <row r="1" s="71" customFormat="1" customHeight="1" spans="1:6">
      <c r="A1" s="217"/>
      <c r="B1" s="217"/>
      <c r="C1" s="218"/>
      <c r="F1" s="219" t="s">
        <v>187</v>
      </c>
    </row>
    <row r="2" ht="45" customHeight="1" spans="1:6">
      <c r="A2" s="220" t="s">
        <v>188</v>
      </c>
      <c r="B2" s="221"/>
      <c r="C2" s="221"/>
      <c r="D2" s="221"/>
      <c r="E2" s="221"/>
      <c r="F2" s="221"/>
    </row>
    <row r="3" s="71" customFormat="1" ht="15.75" customHeight="1" spans="1:6">
      <c r="A3" s="57" t="s">
        <v>2</v>
      </c>
      <c r="B3" s="217"/>
      <c r="C3" s="218"/>
      <c r="F3" s="219" t="s">
        <v>189</v>
      </c>
    </row>
    <row r="4" s="213" customFormat="1" ht="19.5" customHeight="1" spans="1:6">
      <c r="A4" s="85" t="s">
        <v>190</v>
      </c>
      <c r="B4" s="80" t="s">
        <v>191</v>
      </c>
      <c r="C4" s="81" t="s">
        <v>192</v>
      </c>
      <c r="D4" s="82"/>
      <c r="E4" s="101"/>
      <c r="F4" s="80" t="s">
        <v>193</v>
      </c>
    </row>
    <row r="5" s="213" customFormat="1" ht="19.5" customHeight="1" spans="1:6">
      <c r="A5" s="95"/>
      <c r="B5" s="83"/>
      <c r="C5" s="63" t="s">
        <v>56</v>
      </c>
      <c r="D5" s="63" t="s">
        <v>194</v>
      </c>
      <c r="E5" s="63" t="s">
        <v>195</v>
      </c>
      <c r="F5" s="83"/>
    </row>
    <row r="6" s="213" customFormat="1" ht="18.75" customHeight="1" spans="1:6">
      <c r="A6" s="222">
        <v>1</v>
      </c>
      <c r="B6" s="222">
        <v>2</v>
      </c>
      <c r="C6" s="223">
        <v>3</v>
      </c>
      <c r="D6" s="222">
        <v>4</v>
      </c>
      <c r="E6" s="222">
        <v>5</v>
      </c>
      <c r="F6" s="222">
        <v>6</v>
      </c>
    </row>
    <row r="7" ht="18.75" customHeight="1" spans="1:6">
      <c r="A7" s="125">
        <v>12</v>
      </c>
      <c r="B7" s="125"/>
      <c r="C7" s="224">
        <v>9</v>
      </c>
      <c r="D7" s="125"/>
      <c r="E7" s="125">
        <v>9</v>
      </c>
      <c r="F7" s="125">
        <v>3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outlinePr summaryBelow="0" summaryRight="0"/>
    <pageSetUpPr fitToPage="1"/>
  </sheetPr>
  <dimension ref="A1:X214"/>
  <sheetViews>
    <sheetView workbookViewId="0">
      <selection activeCell="K14" sqref="K14"/>
    </sheetView>
  </sheetViews>
  <sheetFormatPr defaultColWidth="9.13888888888889" defaultRowHeight="14.25" customHeight="1"/>
  <cols>
    <col min="1" max="1" width="23.712962962963" style="71" customWidth="1"/>
    <col min="2" max="2" width="20.712962962963" style="71" customWidth="1"/>
    <col min="3" max="3" width="18.4259259259259" style="71" customWidth="1"/>
    <col min="4" max="4" width="10.1388888888889" style="71" customWidth="1"/>
    <col min="5" max="5" width="11.287037037037" style="71" customWidth="1"/>
    <col min="6" max="6" width="10.287037037037" style="71" customWidth="1"/>
    <col min="7" max="7" width="13.8611111111111" style="71" customWidth="1"/>
    <col min="8" max="8" width="10.712962962963" style="71" customWidth="1"/>
    <col min="9" max="9" width="11" style="71" customWidth="1"/>
    <col min="10" max="10" width="15.4259259259259" style="71" customWidth="1"/>
    <col min="11" max="11" width="10.712962962963" style="71" customWidth="1"/>
    <col min="12" max="14" width="11.1388888888889" style="71" customWidth="1"/>
    <col min="15" max="17" width="9.13888888888889" style="71" customWidth="1"/>
    <col min="18" max="18" width="12.1388888888889" style="71" customWidth="1"/>
    <col min="19" max="21" width="12.287037037037" style="71" customWidth="1"/>
    <col min="22" max="22" width="12.712962962963" style="71" customWidth="1"/>
    <col min="23" max="24" width="11.1388888888889" style="71" customWidth="1"/>
    <col min="25" max="16383" width="9.13888888888889" style="71" customWidth="1"/>
    <col min="16384" max="16384" width="9.13888888888889" style="71"/>
  </cols>
  <sheetData>
    <row r="1" ht="13.5" customHeight="1" spans="2:24">
      <c r="B1" s="192"/>
      <c r="D1" s="193"/>
      <c r="E1" s="193"/>
      <c r="F1" s="193"/>
      <c r="G1" s="193"/>
      <c r="H1" s="194"/>
      <c r="I1" s="194"/>
      <c r="J1" s="72"/>
      <c r="K1" s="194"/>
      <c r="L1" s="194"/>
      <c r="M1" s="194"/>
      <c r="N1" s="194"/>
      <c r="O1" s="72"/>
      <c r="P1" s="72"/>
      <c r="Q1" s="72"/>
      <c r="R1" s="194"/>
      <c r="V1" s="192"/>
      <c r="X1" s="70" t="s">
        <v>196</v>
      </c>
    </row>
    <row r="2" ht="45" customHeight="1" spans="1:24">
      <c r="A2" s="195" t="s">
        <v>197</v>
      </c>
      <c r="B2" s="196"/>
      <c r="C2" s="196"/>
      <c r="D2" s="196"/>
      <c r="E2" s="196"/>
      <c r="F2" s="196"/>
      <c r="G2" s="196"/>
      <c r="H2" s="196"/>
      <c r="I2" s="196"/>
      <c r="J2" s="75"/>
      <c r="K2" s="196"/>
      <c r="L2" s="196"/>
      <c r="M2" s="196"/>
      <c r="N2" s="196"/>
      <c r="O2" s="75"/>
      <c r="P2" s="75"/>
      <c r="Q2" s="75"/>
      <c r="R2" s="196"/>
      <c r="S2" s="196"/>
      <c r="T2" s="196"/>
      <c r="U2" s="196"/>
      <c r="V2" s="196"/>
      <c r="W2" s="196"/>
      <c r="X2" s="196"/>
    </row>
    <row r="3" ht="18.75" customHeight="1" spans="1:24">
      <c r="A3" s="57" t="s">
        <v>2</v>
      </c>
      <c r="B3" s="197"/>
      <c r="C3" s="197"/>
      <c r="D3" s="197"/>
      <c r="E3" s="197"/>
      <c r="F3" s="197"/>
      <c r="G3" s="197"/>
      <c r="H3" s="198"/>
      <c r="I3" s="198"/>
      <c r="J3" s="93"/>
      <c r="K3" s="198"/>
      <c r="L3" s="198"/>
      <c r="M3" s="198"/>
      <c r="N3" s="198"/>
      <c r="O3" s="93"/>
      <c r="P3" s="93"/>
      <c r="Q3" s="93"/>
      <c r="R3" s="198"/>
      <c r="V3" s="192"/>
      <c r="X3" s="79" t="s">
        <v>189</v>
      </c>
    </row>
    <row r="4" ht="18" customHeight="1" spans="1:24">
      <c r="A4" s="170" t="s">
        <v>198</v>
      </c>
      <c r="B4" s="170" t="s">
        <v>199</v>
      </c>
      <c r="C4" s="170" t="s">
        <v>200</v>
      </c>
      <c r="D4" s="170" t="s">
        <v>201</v>
      </c>
      <c r="E4" s="170" t="s">
        <v>202</v>
      </c>
      <c r="F4" s="170" t="s">
        <v>203</v>
      </c>
      <c r="G4" s="170" t="s">
        <v>204</v>
      </c>
      <c r="H4" s="199" t="s">
        <v>205</v>
      </c>
      <c r="I4" s="205" t="s">
        <v>205</v>
      </c>
      <c r="J4" s="82"/>
      <c r="K4" s="205"/>
      <c r="L4" s="205"/>
      <c r="M4" s="205"/>
      <c r="N4" s="205"/>
      <c r="O4" s="82"/>
      <c r="P4" s="82"/>
      <c r="Q4" s="82"/>
      <c r="R4" s="209" t="s">
        <v>60</v>
      </c>
      <c r="S4" s="205" t="s">
        <v>61</v>
      </c>
      <c r="T4" s="205"/>
      <c r="U4" s="205"/>
      <c r="V4" s="205"/>
      <c r="W4" s="205"/>
      <c r="X4" s="206"/>
    </row>
    <row r="5" ht="18" customHeight="1" spans="1:24">
      <c r="A5" s="171"/>
      <c r="B5" s="200"/>
      <c r="C5" s="171"/>
      <c r="D5" s="171"/>
      <c r="E5" s="171"/>
      <c r="F5" s="171"/>
      <c r="G5" s="171"/>
      <c r="H5" s="201" t="s">
        <v>206</v>
      </c>
      <c r="I5" s="199" t="s">
        <v>57</v>
      </c>
      <c r="J5" s="82"/>
      <c r="K5" s="205"/>
      <c r="L5" s="205"/>
      <c r="M5" s="205"/>
      <c r="N5" s="206"/>
      <c r="O5" s="81" t="s">
        <v>207</v>
      </c>
      <c r="P5" s="82"/>
      <c r="Q5" s="101"/>
      <c r="R5" s="170" t="s">
        <v>60</v>
      </c>
      <c r="S5" s="199" t="s">
        <v>61</v>
      </c>
      <c r="T5" s="209" t="s">
        <v>62</v>
      </c>
      <c r="U5" s="205" t="s">
        <v>61</v>
      </c>
      <c r="V5" s="209" t="s">
        <v>64</v>
      </c>
      <c r="W5" s="209" t="s">
        <v>65</v>
      </c>
      <c r="X5" s="208" t="s">
        <v>66</v>
      </c>
    </row>
    <row r="6" customHeight="1" spans="1:24">
      <c r="A6" s="84"/>
      <c r="B6" s="84"/>
      <c r="C6" s="84"/>
      <c r="D6" s="84"/>
      <c r="E6" s="84"/>
      <c r="F6" s="84"/>
      <c r="G6" s="84"/>
      <c r="H6" s="84"/>
      <c r="I6" s="207" t="s">
        <v>208</v>
      </c>
      <c r="J6" s="208" t="s">
        <v>209</v>
      </c>
      <c r="K6" s="170" t="s">
        <v>210</v>
      </c>
      <c r="L6" s="170" t="s">
        <v>211</v>
      </c>
      <c r="M6" s="170" t="s">
        <v>212</v>
      </c>
      <c r="N6" s="170" t="s">
        <v>213</v>
      </c>
      <c r="O6" s="170" t="s">
        <v>57</v>
      </c>
      <c r="P6" s="170" t="s">
        <v>58</v>
      </c>
      <c r="Q6" s="170" t="s">
        <v>59</v>
      </c>
      <c r="R6" s="84"/>
      <c r="S6" s="170" t="s">
        <v>56</v>
      </c>
      <c r="T6" s="170" t="s">
        <v>62</v>
      </c>
      <c r="U6" s="170" t="s">
        <v>214</v>
      </c>
      <c r="V6" s="170" t="s">
        <v>64</v>
      </c>
      <c r="W6" s="170" t="s">
        <v>65</v>
      </c>
      <c r="X6" s="170" t="s">
        <v>66</v>
      </c>
    </row>
    <row r="7" ht="37.5" customHeight="1" spans="1:24">
      <c r="A7" s="122"/>
      <c r="B7" s="122"/>
      <c r="C7" s="122"/>
      <c r="D7" s="122"/>
      <c r="E7" s="122"/>
      <c r="F7" s="122"/>
      <c r="G7" s="122"/>
      <c r="H7" s="122"/>
      <c r="I7" s="62" t="s">
        <v>56</v>
      </c>
      <c r="J7" s="62" t="s">
        <v>215</v>
      </c>
      <c r="K7" s="172" t="s">
        <v>209</v>
      </c>
      <c r="L7" s="172" t="s">
        <v>211</v>
      </c>
      <c r="M7" s="172" t="s">
        <v>212</v>
      </c>
      <c r="N7" s="172" t="s">
        <v>213</v>
      </c>
      <c r="O7" s="172" t="s">
        <v>211</v>
      </c>
      <c r="P7" s="172" t="s">
        <v>212</v>
      </c>
      <c r="Q7" s="172" t="s">
        <v>213</v>
      </c>
      <c r="R7" s="172" t="s">
        <v>60</v>
      </c>
      <c r="S7" s="172" t="s">
        <v>56</v>
      </c>
      <c r="T7" s="172" t="s">
        <v>62</v>
      </c>
      <c r="U7" s="172" t="s">
        <v>214</v>
      </c>
      <c r="V7" s="172" t="s">
        <v>64</v>
      </c>
      <c r="W7" s="172" t="s">
        <v>65</v>
      </c>
      <c r="X7" s="172" t="s">
        <v>66</v>
      </c>
    </row>
    <row r="8" customHeight="1" spans="1:24">
      <c r="A8" s="202">
        <v>1</v>
      </c>
      <c r="B8" s="202">
        <v>2</v>
      </c>
      <c r="C8" s="202">
        <v>3</v>
      </c>
      <c r="D8" s="202">
        <v>4</v>
      </c>
      <c r="E8" s="202">
        <v>5</v>
      </c>
      <c r="F8" s="202">
        <v>6</v>
      </c>
      <c r="G8" s="202">
        <v>7</v>
      </c>
      <c r="H8" s="202">
        <v>8</v>
      </c>
      <c r="I8" s="202">
        <v>9</v>
      </c>
      <c r="J8" s="202">
        <v>10</v>
      </c>
      <c r="K8" s="202">
        <v>11</v>
      </c>
      <c r="L8" s="202">
        <v>12</v>
      </c>
      <c r="M8" s="202">
        <v>13</v>
      </c>
      <c r="N8" s="202">
        <v>14</v>
      </c>
      <c r="O8" s="202">
        <v>15</v>
      </c>
      <c r="P8" s="202">
        <v>16</v>
      </c>
      <c r="Q8" s="202">
        <v>17</v>
      </c>
      <c r="R8" s="202">
        <v>18</v>
      </c>
      <c r="S8" s="202">
        <v>19</v>
      </c>
      <c r="T8" s="202">
        <v>20</v>
      </c>
      <c r="U8" s="202">
        <v>21</v>
      </c>
      <c r="V8" s="202">
        <v>22</v>
      </c>
      <c r="W8" s="202">
        <v>23</v>
      </c>
      <c r="X8" s="202">
        <v>24</v>
      </c>
    </row>
    <row r="9" s="71" customFormat="1" ht="21" customHeight="1" spans="1:24">
      <c r="A9" s="203" t="s">
        <v>67</v>
      </c>
      <c r="B9" s="203"/>
      <c r="C9" s="203"/>
      <c r="D9" s="203"/>
      <c r="E9" s="203"/>
      <c r="F9" s="203"/>
      <c r="G9" s="203"/>
      <c r="H9" s="187">
        <f t="shared" ref="H9:M9" si="0">SUM(H10:H213)</f>
        <v>2407.71</v>
      </c>
      <c r="I9" s="187">
        <f t="shared" si="0"/>
        <v>2407.71</v>
      </c>
      <c r="J9" s="187"/>
      <c r="K9" s="187"/>
      <c r="L9" s="187"/>
      <c r="M9" s="187">
        <f t="shared" si="0"/>
        <v>2407.71</v>
      </c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</row>
    <row r="10" s="71" customFormat="1" ht="21" customHeight="1" spans="1:24">
      <c r="A10" s="174" t="s">
        <v>216</v>
      </c>
      <c r="B10" s="174" t="s">
        <v>217</v>
      </c>
      <c r="C10" s="174" t="s">
        <v>218</v>
      </c>
      <c r="D10" s="204">
        <v>2010101</v>
      </c>
      <c r="E10" s="174" t="s">
        <v>219</v>
      </c>
      <c r="F10" s="174" t="s">
        <v>220</v>
      </c>
      <c r="G10" s="174" t="s">
        <v>221</v>
      </c>
      <c r="H10" s="187">
        <f t="shared" ref="H10:H73" si="1">I10</f>
        <v>4.62</v>
      </c>
      <c r="I10" s="187">
        <v>4.62</v>
      </c>
      <c r="J10" s="187"/>
      <c r="K10" s="187"/>
      <c r="L10" s="187"/>
      <c r="M10" s="187">
        <v>4.62</v>
      </c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</row>
    <row r="11" s="71" customFormat="1" ht="27.75" customHeight="1" spans="1:24">
      <c r="A11" s="174" t="s">
        <v>216</v>
      </c>
      <c r="B11" s="174" t="s">
        <v>217</v>
      </c>
      <c r="C11" s="174" t="s">
        <v>218</v>
      </c>
      <c r="D11" s="204">
        <v>2010301</v>
      </c>
      <c r="E11" s="174" t="s">
        <v>219</v>
      </c>
      <c r="F11" s="174" t="s">
        <v>220</v>
      </c>
      <c r="G11" s="174" t="s">
        <v>221</v>
      </c>
      <c r="H11" s="187">
        <f t="shared" si="1"/>
        <v>100.8</v>
      </c>
      <c r="I11" s="187">
        <v>100.8</v>
      </c>
      <c r="J11" s="187"/>
      <c r="K11" s="187"/>
      <c r="L11" s="187"/>
      <c r="M11" s="187">
        <v>100.8</v>
      </c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</row>
    <row r="12" s="71" customFormat="1" ht="27.75" customHeight="1" spans="1:24">
      <c r="A12" s="174" t="s">
        <v>216</v>
      </c>
      <c r="B12" s="174" t="s">
        <v>217</v>
      </c>
      <c r="C12" s="174" t="s">
        <v>218</v>
      </c>
      <c r="D12" s="204">
        <v>2013101</v>
      </c>
      <c r="E12" s="174" t="s">
        <v>219</v>
      </c>
      <c r="F12" s="174" t="s">
        <v>220</v>
      </c>
      <c r="G12" s="174" t="s">
        <v>221</v>
      </c>
      <c r="H12" s="187">
        <f t="shared" si="1"/>
        <v>11.48</v>
      </c>
      <c r="I12" s="187">
        <v>11.48</v>
      </c>
      <c r="J12" s="187"/>
      <c r="K12" s="187"/>
      <c r="L12" s="187"/>
      <c r="M12" s="187">
        <v>11.48</v>
      </c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</row>
    <row r="13" s="71" customFormat="1" ht="27.75" customHeight="1" spans="1:24">
      <c r="A13" s="174" t="s">
        <v>216</v>
      </c>
      <c r="B13" s="174" t="s">
        <v>222</v>
      </c>
      <c r="C13" s="174" t="s">
        <v>223</v>
      </c>
      <c r="D13" s="204">
        <v>2010601</v>
      </c>
      <c r="E13" s="174" t="s">
        <v>219</v>
      </c>
      <c r="F13" s="174" t="s">
        <v>220</v>
      </c>
      <c r="G13" s="174" t="s">
        <v>221</v>
      </c>
      <c r="H13" s="187">
        <f t="shared" si="1"/>
        <v>11.5</v>
      </c>
      <c r="I13" s="187">
        <v>11.5</v>
      </c>
      <c r="J13" s="187"/>
      <c r="K13" s="187"/>
      <c r="L13" s="187"/>
      <c r="M13" s="187">
        <v>11.5</v>
      </c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</row>
    <row r="14" s="71" customFormat="1" ht="27.75" customHeight="1" spans="1:24">
      <c r="A14" s="174" t="s">
        <v>216</v>
      </c>
      <c r="B14" s="174" t="s">
        <v>222</v>
      </c>
      <c r="C14" s="174" t="s">
        <v>223</v>
      </c>
      <c r="D14" s="204">
        <v>2012901</v>
      </c>
      <c r="E14" s="174" t="s">
        <v>219</v>
      </c>
      <c r="F14" s="174" t="s">
        <v>220</v>
      </c>
      <c r="G14" s="174" t="s">
        <v>221</v>
      </c>
      <c r="H14" s="187">
        <f t="shared" si="1"/>
        <v>6.41</v>
      </c>
      <c r="I14" s="187">
        <v>6.41</v>
      </c>
      <c r="J14" s="187"/>
      <c r="K14" s="187"/>
      <c r="L14" s="187"/>
      <c r="M14" s="187">
        <v>6.41</v>
      </c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</row>
    <row r="15" s="71" customFormat="1" ht="27.75" customHeight="1" spans="1:24">
      <c r="A15" s="174" t="s">
        <v>216</v>
      </c>
      <c r="B15" s="174" t="s">
        <v>222</v>
      </c>
      <c r="C15" s="174" t="s">
        <v>223</v>
      </c>
      <c r="D15" s="204">
        <v>2070109</v>
      </c>
      <c r="E15" s="174" t="s">
        <v>224</v>
      </c>
      <c r="F15" s="174" t="s">
        <v>220</v>
      </c>
      <c r="G15" s="174" t="s">
        <v>221</v>
      </c>
      <c r="H15" s="187">
        <f t="shared" si="1"/>
        <v>19.34</v>
      </c>
      <c r="I15" s="187">
        <v>19.34</v>
      </c>
      <c r="J15" s="187"/>
      <c r="K15" s="187"/>
      <c r="L15" s="187"/>
      <c r="M15" s="187">
        <v>19.34</v>
      </c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</row>
    <row r="16" s="71" customFormat="1" ht="27.75" customHeight="1" spans="1:24">
      <c r="A16" s="174" t="s">
        <v>216</v>
      </c>
      <c r="B16" s="174" t="s">
        <v>222</v>
      </c>
      <c r="C16" s="174" t="s">
        <v>223</v>
      </c>
      <c r="D16" s="204">
        <v>2100101</v>
      </c>
      <c r="E16" s="174" t="s">
        <v>219</v>
      </c>
      <c r="F16" s="174" t="s">
        <v>220</v>
      </c>
      <c r="G16" s="174" t="s">
        <v>221</v>
      </c>
      <c r="H16" s="187">
        <f t="shared" si="1"/>
        <v>4.87</v>
      </c>
      <c r="I16" s="187">
        <v>4.87</v>
      </c>
      <c r="J16" s="187"/>
      <c r="K16" s="187"/>
      <c r="L16" s="187"/>
      <c r="M16" s="187">
        <v>4.87</v>
      </c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</row>
    <row r="17" s="71" customFormat="1" ht="27.75" customHeight="1" spans="1:24">
      <c r="A17" s="174" t="s">
        <v>216</v>
      </c>
      <c r="B17" s="174" t="s">
        <v>222</v>
      </c>
      <c r="C17" s="174" t="s">
        <v>223</v>
      </c>
      <c r="D17" s="204">
        <v>2100716</v>
      </c>
      <c r="E17" s="174" t="s">
        <v>225</v>
      </c>
      <c r="F17" s="174" t="s">
        <v>220</v>
      </c>
      <c r="G17" s="174" t="s">
        <v>221</v>
      </c>
      <c r="H17" s="187">
        <f t="shared" si="1"/>
        <v>72.66</v>
      </c>
      <c r="I17" s="187">
        <v>72.66</v>
      </c>
      <c r="J17" s="187"/>
      <c r="K17" s="187"/>
      <c r="L17" s="187"/>
      <c r="M17" s="187">
        <v>72.66</v>
      </c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</row>
    <row r="18" s="71" customFormat="1" ht="27.75" customHeight="1" spans="1:24">
      <c r="A18" s="174" t="s">
        <v>216</v>
      </c>
      <c r="B18" s="174" t="s">
        <v>222</v>
      </c>
      <c r="C18" s="174" t="s">
        <v>223</v>
      </c>
      <c r="D18" s="204">
        <v>2120101</v>
      </c>
      <c r="E18" s="174" t="s">
        <v>219</v>
      </c>
      <c r="F18" s="174" t="s">
        <v>220</v>
      </c>
      <c r="G18" s="174" t="s">
        <v>221</v>
      </c>
      <c r="H18" s="187">
        <f t="shared" si="1"/>
        <v>22.22</v>
      </c>
      <c r="I18" s="187">
        <v>22.22</v>
      </c>
      <c r="J18" s="187"/>
      <c r="K18" s="187"/>
      <c r="L18" s="187"/>
      <c r="M18" s="187">
        <v>22.22</v>
      </c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</row>
    <row r="19" s="71" customFormat="1" ht="27.75" customHeight="1" spans="1:24">
      <c r="A19" s="174" t="s">
        <v>216</v>
      </c>
      <c r="B19" s="174" t="s">
        <v>222</v>
      </c>
      <c r="C19" s="174" t="s">
        <v>223</v>
      </c>
      <c r="D19" s="204">
        <v>2130104</v>
      </c>
      <c r="E19" s="174" t="s">
        <v>226</v>
      </c>
      <c r="F19" s="174" t="s">
        <v>220</v>
      </c>
      <c r="G19" s="174" t="s">
        <v>221</v>
      </c>
      <c r="H19" s="187">
        <f t="shared" si="1"/>
        <v>97.01</v>
      </c>
      <c r="I19" s="187">
        <v>97.01</v>
      </c>
      <c r="J19" s="187"/>
      <c r="K19" s="187"/>
      <c r="L19" s="187"/>
      <c r="M19" s="187">
        <v>97.01</v>
      </c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</row>
    <row r="20" s="71" customFormat="1" ht="27.75" customHeight="1" spans="1:24">
      <c r="A20" s="174" t="s">
        <v>216</v>
      </c>
      <c r="B20" s="174" t="s">
        <v>222</v>
      </c>
      <c r="C20" s="174" t="s">
        <v>223</v>
      </c>
      <c r="D20" s="204">
        <v>2130204</v>
      </c>
      <c r="E20" s="174" t="s">
        <v>227</v>
      </c>
      <c r="F20" s="174" t="s">
        <v>220</v>
      </c>
      <c r="G20" s="174" t="s">
        <v>221</v>
      </c>
      <c r="H20" s="187">
        <f t="shared" si="1"/>
        <v>18.81</v>
      </c>
      <c r="I20" s="187">
        <v>18.81</v>
      </c>
      <c r="J20" s="187"/>
      <c r="K20" s="187"/>
      <c r="L20" s="187"/>
      <c r="M20" s="187">
        <v>18.81</v>
      </c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</row>
    <row r="21" s="71" customFormat="1" ht="27.75" customHeight="1" spans="1:24">
      <c r="A21" s="174" t="s">
        <v>216</v>
      </c>
      <c r="B21" s="174" t="s">
        <v>222</v>
      </c>
      <c r="C21" s="174" t="s">
        <v>223</v>
      </c>
      <c r="D21" s="204">
        <v>2130301</v>
      </c>
      <c r="E21" s="174" t="s">
        <v>219</v>
      </c>
      <c r="F21" s="174" t="s">
        <v>220</v>
      </c>
      <c r="G21" s="174" t="s">
        <v>221</v>
      </c>
      <c r="H21" s="187">
        <f t="shared" si="1"/>
        <v>16.22</v>
      </c>
      <c r="I21" s="187">
        <v>16.22</v>
      </c>
      <c r="J21" s="187"/>
      <c r="K21" s="187"/>
      <c r="L21" s="187"/>
      <c r="M21" s="187">
        <v>16.22</v>
      </c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</row>
    <row r="22" s="71" customFormat="1" ht="27.75" customHeight="1" spans="1:24">
      <c r="A22" s="174" t="s">
        <v>216</v>
      </c>
      <c r="B22" s="174" t="s">
        <v>217</v>
      </c>
      <c r="C22" s="174" t="s">
        <v>218</v>
      </c>
      <c r="D22" s="204">
        <v>2010101</v>
      </c>
      <c r="E22" s="174" t="s">
        <v>219</v>
      </c>
      <c r="F22" s="174" t="s">
        <v>228</v>
      </c>
      <c r="G22" s="174" t="s">
        <v>229</v>
      </c>
      <c r="H22" s="187">
        <f t="shared" si="1"/>
        <v>5.71</v>
      </c>
      <c r="I22" s="187">
        <v>5.71</v>
      </c>
      <c r="J22" s="187"/>
      <c r="K22" s="187"/>
      <c r="L22" s="187"/>
      <c r="M22" s="187">
        <v>5.71</v>
      </c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</row>
    <row r="23" s="71" customFormat="1" ht="27.75" customHeight="1" spans="1:24">
      <c r="A23" s="174" t="s">
        <v>216</v>
      </c>
      <c r="B23" s="174" t="s">
        <v>217</v>
      </c>
      <c r="C23" s="174" t="s">
        <v>218</v>
      </c>
      <c r="D23" s="204">
        <v>2010301</v>
      </c>
      <c r="E23" s="174" t="s">
        <v>219</v>
      </c>
      <c r="F23" s="174" t="s">
        <v>228</v>
      </c>
      <c r="G23" s="174" t="s">
        <v>229</v>
      </c>
      <c r="H23" s="187">
        <f t="shared" si="1"/>
        <v>133.13</v>
      </c>
      <c r="I23" s="187">
        <v>133.13</v>
      </c>
      <c r="J23" s="187"/>
      <c r="K23" s="187"/>
      <c r="L23" s="187"/>
      <c r="M23" s="187">
        <v>133.13</v>
      </c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</row>
    <row r="24" s="71" customFormat="1" ht="27.75" customHeight="1" spans="1:24">
      <c r="A24" s="174" t="s">
        <v>216</v>
      </c>
      <c r="B24" s="174" t="s">
        <v>217</v>
      </c>
      <c r="C24" s="174" t="s">
        <v>218</v>
      </c>
      <c r="D24" s="204">
        <v>2013101</v>
      </c>
      <c r="E24" s="174" t="s">
        <v>219</v>
      </c>
      <c r="F24" s="174" t="s">
        <v>228</v>
      </c>
      <c r="G24" s="174" t="s">
        <v>229</v>
      </c>
      <c r="H24" s="187">
        <f t="shared" si="1"/>
        <v>16.07</v>
      </c>
      <c r="I24" s="187">
        <v>16.07</v>
      </c>
      <c r="J24" s="187"/>
      <c r="K24" s="187"/>
      <c r="L24" s="187"/>
      <c r="M24" s="187">
        <v>16.07</v>
      </c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</row>
    <row r="25" s="71" customFormat="1" ht="27.75" customHeight="1" spans="1:24">
      <c r="A25" s="174" t="s">
        <v>216</v>
      </c>
      <c r="B25" s="174" t="s">
        <v>222</v>
      </c>
      <c r="C25" s="174" t="s">
        <v>223</v>
      </c>
      <c r="D25" s="204">
        <v>2010601</v>
      </c>
      <c r="E25" s="174" t="s">
        <v>219</v>
      </c>
      <c r="F25" s="174" t="s">
        <v>228</v>
      </c>
      <c r="G25" s="174" t="s">
        <v>229</v>
      </c>
      <c r="H25" s="187">
        <f t="shared" si="1"/>
        <v>0.92</v>
      </c>
      <c r="I25" s="187">
        <v>0.92</v>
      </c>
      <c r="J25" s="187"/>
      <c r="K25" s="187"/>
      <c r="L25" s="187"/>
      <c r="M25" s="187">
        <v>0.92</v>
      </c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</row>
    <row r="26" s="71" customFormat="1" ht="27.75" customHeight="1" spans="1:24">
      <c r="A26" s="174" t="s">
        <v>216</v>
      </c>
      <c r="B26" s="174" t="s">
        <v>222</v>
      </c>
      <c r="C26" s="174" t="s">
        <v>223</v>
      </c>
      <c r="D26" s="204">
        <v>2012901</v>
      </c>
      <c r="E26" s="174" t="s">
        <v>219</v>
      </c>
      <c r="F26" s="174" t="s">
        <v>228</v>
      </c>
      <c r="G26" s="174" t="s">
        <v>229</v>
      </c>
      <c r="H26" s="187">
        <f t="shared" si="1"/>
        <v>0.54</v>
      </c>
      <c r="I26" s="187">
        <v>0.54</v>
      </c>
      <c r="J26" s="187"/>
      <c r="K26" s="187"/>
      <c r="L26" s="187"/>
      <c r="M26" s="187">
        <v>0.54</v>
      </c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</row>
    <row r="27" s="71" customFormat="1" ht="27.75" customHeight="1" spans="1:24">
      <c r="A27" s="174" t="s">
        <v>216</v>
      </c>
      <c r="B27" s="174" t="s">
        <v>222</v>
      </c>
      <c r="C27" s="174" t="s">
        <v>223</v>
      </c>
      <c r="D27" s="204">
        <v>2070109</v>
      </c>
      <c r="E27" s="174" t="s">
        <v>224</v>
      </c>
      <c r="F27" s="174" t="s">
        <v>228</v>
      </c>
      <c r="G27" s="174" t="s">
        <v>229</v>
      </c>
      <c r="H27" s="187">
        <f t="shared" si="1"/>
        <v>1.52</v>
      </c>
      <c r="I27" s="187">
        <v>1.52</v>
      </c>
      <c r="J27" s="187"/>
      <c r="K27" s="187"/>
      <c r="L27" s="187"/>
      <c r="M27" s="187">
        <v>1.52</v>
      </c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</row>
    <row r="28" s="71" customFormat="1" ht="27.75" customHeight="1" spans="1:24">
      <c r="A28" s="174" t="s">
        <v>216</v>
      </c>
      <c r="B28" s="174" t="s">
        <v>222</v>
      </c>
      <c r="C28" s="174" t="s">
        <v>223</v>
      </c>
      <c r="D28" s="204">
        <v>2100101</v>
      </c>
      <c r="E28" s="174" t="s">
        <v>219</v>
      </c>
      <c r="F28" s="174" t="s">
        <v>228</v>
      </c>
      <c r="G28" s="174" t="s">
        <v>229</v>
      </c>
      <c r="H28" s="187">
        <f t="shared" si="1"/>
        <v>0.27</v>
      </c>
      <c r="I28" s="187">
        <v>0.27</v>
      </c>
      <c r="J28" s="187"/>
      <c r="K28" s="187"/>
      <c r="L28" s="187"/>
      <c r="M28" s="187">
        <v>0.27</v>
      </c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</row>
    <row r="29" s="71" customFormat="1" ht="27.75" customHeight="1" spans="1:24">
      <c r="A29" s="174" t="s">
        <v>216</v>
      </c>
      <c r="B29" s="174" t="s">
        <v>222</v>
      </c>
      <c r="C29" s="174" t="s">
        <v>223</v>
      </c>
      <c r="D29" s="204">
        <v>2100716</v>
      </c>
      <c r="E29" s="174" t="s">
        <v>225</v>
      </c>
      <c r="F29" s="174" t="s">
        <v>228</v>
      </c>
      <c r="G29" s="174" t="s">
        <v>229</v>
      </c>
      <c r="H29" s="187">
        <f t="shared" si="1"/>
        <v>5.56</v>
      </c>
      <c r="I29" s="187">
        <v>5.56</v>
      </c>
      <c r="J29" s="187"/>
      <c r="K29" s="187"/>
      <c r="L29" s="187"/>
      <c r="M29" s="187">
        <v>5.56</v>
      </c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</row>
    <row r="30" s="71" customFormat="1" ht="27.75" customHeight="1" spans="1:24">
      <c r="A30" s="174" t="s">
        <v>216</v>
      </c>
      <c r="B30" s="174" t="s">
        <v>222</v>
      </c>
      <c r="C30" s="174" t="s">
        <v>223</v>
      </c>
      <c r="D30" s="204">
        <v>2120101</v>
      </c>
      <c r="E30" s="174" t="s">
        <v>219</v>
      </c>
      <c r="F30" s="174" t="s">
        <v>228</v>
      </c>
      <c r="G30" s="174" t="s">
        <v>229</v>
      </c>
      <c r="H30" s="187">
        <f t="shared" si="1"/>
        <v>1.77</v>
      </c>
      <c r="I30" s="187">
        <v>1.77</v>
      </c>
      <c r="J30" s="187"/>
      <c r="K30" s="187"/>
      <c r="L30" s="187"/>
      <c r="M30" s="187">
        <v>1.77</v>
      </c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</row>
    <row r="31" s="71" customFormat="1" ht="27.75" customHeight="1" spans="1:24">
      <c r="A31" s="174" t="s">
        <v>216</v>
      </c>
      <c r="B31" s="174" t="s">
        <v>222</v>
      </c>
      <c r="C31" s="174" t="s">
        <v>223</v>
      </c>
      <c r="D31" s="204">
        <v>2130104</v>
      </c>
      <c r="E31" s="174" t="s">
        <v>226</v>
      </c>
      <c r="F31" s="174" t="s">
        <v>228</v>
      </c>
      <c r="G31" s="174" t="s">
        <v>229</v>
      </c>
      <c r="H31" s="187">
        <f t="shared" si="1"/>
        <v>9.37</v>
      </c>
      <c r="I31" s="187">
        <v>9.37</v>
      </c>
      <c r="J31" s="187"/>
      <c r="K31" s="187"/>
      <c r="L31" s="187"/>
      <c r="M31" s="187">
        <v>9.37</v>
      </c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</row>
    <row r="32" s="71" customFormat="1" ht="27.75" customHeight="1" spans="1:24">
      <c r="A32" s="174" t="s">
        <v>216</v>
      </c>
      <c r="B32" s="174" t="s">
        <v>222</v>
      </c>
      <c r="C32" s="174" t="s">
        <v>223</v>
      </c>
      <c r="D32" s="204">
        <v>2130204</v>
      </c>
      <c r="E32" s="174" t="s">
        <v>227</v>
      </c>
      <c r="F32" s="174" t="s">
        <v>228</v>
      </c>
      <c r="G32" s="174" t="s">
        <v>229</v>
      </c>
      <c r="H32" s="187">
        <f t="shared" si="1"/>
        <v>1.39</v>
      </c>
      <c r="I32" s="187">
        <v>1.39</v>
      </c>
      <c r="J32" s="187"/>
      <c r="K32" s="187"/>
      <c r="L32" s="187"/>
      <c r="M32" s="187">
        <v>1.39</v>
      </c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</row>
    <row r="33" s="71" customFormat="1" ht="27.75" customHeight="1" spans="1:24">
      <c r="A33" s="174" t="s">
        <v>216</v>
      </c>
      <c r="B33" s="174" t="s">
        <v>222</v>
      </c>
      <c r="C33" s="174" t="s">
        <v>223</v>
      </c>
      <c r="D33" s="204">
        <v>2130301</v>
      </c>
      <c r="E33" s="174" t="s">
        <v>219</v>
      </c>
      <c r="F33" s="174" t="s">
        <v>228</v>
      </c>
      <c r="G33" s="174" t="s">
        <v>229</v>
      </c>
      <c r="H33" s="187">
        <f t="shared" si="1"/>
        <v>1.2</v>
      </c>
      <c r="I33" s="187">
        <v>1.2</v>
      </c>
      <c r="J33" s="187"/>
      <c r="K33" s="187"/>
      <c r="L33" s="187"/>
      <c r="M33" s="187">
        <v>1.2</v>
      </c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</row>
    <row r="34" s="71" customFormat="1" ht="27.75" customHeight="1" spans="1:24">
      <c r="A34" s="174" t="s">
        <v>216</v>
      </c>
      <c r="B34" s="174" t="s">
        <v>217</v>
      </c>
      <c r="C34" s="174" t="s">
        <v>218</v>
      </c>
      <c r="D34" s="204">
        <v>2010101</v>
      </c>
      <c r="E34" s="174" t="s">
        <v>219</v>
      </c>
      <c r="F34" s="174" t="s">
        <v>228</v>
      </c>
      <c r="G34" s="174" t="s">
        <v>229</v>
      </c>
      <c r="H34" s="187">
        <f t="shared" si="1"/>
        <v>0.6</v>
      </c>
      <c r="I34" s="187">
        <v>0.6</v>
      </c>
      <c r="J34" s="187"/>
      <c r="K34" s="187"/>
      <c r="L34" s="187"/>
      <c r="M34" s="187">
        <v>0.6</v>
      </c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</row>
    <row r="35" s="71" customFormat="1" ht="27.75" customHeight="1" spans="1:24">
      <c r="A35" s="174" t="s">
        <v>216</v>
      </c>
      <c r="B35" s="174" t="s">
        <v>217</v>
      </c>
      <c r="C35" s="174" t="s">
        <v>218</v>
      </c>
      <c r="D35" s="204">
        <v>2010301</v>
      </c>
      <c r="E35" s="174" t="s">
        <v>219</v>
      </c>
      <c r="F35" s="174" t="s">
        <v>228</v>
      </c>
      <c r="G35" s="174" t="s">
        <v>229</v>
      </c>
      <c r="H35" s="187">
        <f t="shared" si="1"/>
        <v>15</v>
      </c>
      <c r="I35" s="187">
        <v>15</v>
      </c>
      <c r="J35" s="187"/>
      <c r="K35" s="187"/>
      <c r="L35" s="187"/>
      <c r="M35" s="187">
        <v>15</v>
      </c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</row>
    <row r="36" s="71" customFormat="1" ht="27.75" customHeight="1" spans="1:24">
      <c r="A36" s="174" t="s">
        <v>216</v>
      </c>
      <c r="B36" s="174" t="s">
        <v>217</v>
      </c>
      <c r="C36" s="174" t="s">
        <v>218</v>
      </c>
      <c r="D36" s="204">
        <v>2013101</v>
      </c>
      <c r="E36" s="174" t="s">
        <v>219</v>
      </c>
      <c r="F36" s="174" t="s">
        <v>228</v>
      </c>
      <c r="G36" s="174" t="s">
        <v>229</v>
      </c>
      <c r="H36" s="187">
        <f t="shared" si="1"/>
        <v>1.8</v>
      </c>
      <c r="I36" s="187">
        <v>1.8</v>
      </c>
      <c r="J36" s="187"/>
      <c r="K36" s="187"/>
      <c r="L36" s="187"/>
      <c r="M36" s="187">
        <v>1.8</v>
      </c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</row>
    <row r="37" s="71" customFormat="1" ht="27.75" customHeight="1" spans="1:24">
      <c r="A37" s="174" t="s">
        <v>216</v>
      </c>
      <c r="B37" s="174" t="s">
        <v>222</v>
      </c>
      <c r="C37" s="174" t="s">
        <v>223</v>
      </c>
      <c r="D37" s="204">
        <v>2010601</v>
      </c>
      <c r="E37" s="174" t="s">
        <v>219</v>
      </c>
      <c r="F37" s="174" t="s">
        <v>228</v>
      </c>
      <c r="G37" s="174" t="s">
        <v>229</v>
      </c>
      <c r="H37" s="187">
        <f t="shared" si="1"/>
        <v>1.8</v>
      </c>
      <c r="I37" s="187">
        <v>1.8</v>
      </c>
      <c r="J37" s="187"/>
      <c r="K37" s="187"/>
      <c r="L37" s="187"/>
      <c r="M37" s="187">
        <v>1.8</v>
      </c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</row>
    <row r="38" s="71" customFormat="1" ht="27.75" customHeight="1" spans="1:24">
      <c r="A38" s="174" t="s">
        <v>216</v>
      </c>
      <c r="B38" s="174" t="s">
        <v>222</v>
      </c>
      <c r="C38" s="174" t="s">
        <v>223</v>
      </c>
      <c r="D38" s="204">
        <v>2012901</v>
      </c>
      <c r="E38" s="174" t="s">
        <v>219</v>
      </c>
      <c r="F38" s="174" t="s">
        <v>228</v>
      </c>
      <c r="G38" s="174" t="s">
        <v>229</v>
      </c>
      <c r="H38" s="187">
        <f t="shared" si="1"/>
        <v>1.2</v>
      </c>
      <c r="I38" s="187">
        <v>1.2</v>
      </c>
      <c r="J38" s="187"/>
      <c r="K38" s="187"/>
      <c r="L38" s="187"/>
      <c r="M38" s="187">
        <v>1.2</v>
      </c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</row>
    <row r="39" s="71" customFormat="1" ht="27.75" customHeight="1" spans="1:24">
      <c r="A39" s="174" t="s">
        <v>216</v>
      </c>
      <c r="B39" s="174" t="s">
        <v>222</v>
      </c>
      <c r="C39" s="174" t="s">
        <v>223</v>
      </c>
      <c r="D39" s="204">
        <v>2070109</v>
      </c>
      <c r="E39" s="174" t="s">
        <v>224</v>
      </c>
      <c r="F39" s="174" t="s">
        <v>228</v>
      </c>
      <c r="G39" s="174" t="s">
        <v>229</v>
      </c>
      <c r="H39" s="187">
        <f t="shared" si="1"/>
        <v>3</v>
      </c>
      <c r="I39" s="187">
        <v>3</v>
      </c>
      <c r="J39" s="187"/>
      <c r="K39" s="187"/>
      <c r="L39" s="187"/>
      <c r="M39" s="187">
        <v>3</v>
      </c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</row>
    <row r="40" s="71" customFormat="1" ht="27.75" customHeight="1" spans="1:24">
      <c r="A40" s="174" t="s">
        <v>216</v>
      </c>
      <c r="B40" s="174" t="s">
        <v>222</v>
      </c>
      <c r="C40" s="174" t="s">
        <v>223</v>
      </c>
      <c r="D40" s="204">
        <v>2100101</v>
      </c>
      <c r="E40" s="174" t="s">
        <v>219</v>
      </c>
      <c r="F40" s="174" t="s">
        <v>228</v>
      </c>
      <c r="G40" s="174" t="s">
        <v>229</v>
      </c>
      <c r="H40" s="187">
        <f t="shared" si="1"/>
        <v>0.6</v>
      </c>
      <c r="I40" s="187">
        <v>0.6</v>
      </c>
      <c r="J40" s="187"/>
      <c r="K40" s="187"/>
      <c r="L40" s="187"/>
      <c r="M40" s="187">
        <v>0.6</v>
      </c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</row>
    <row r="41" s="71" customFormat="1" ht="27.75" customHeight="1" spans="1:24">
      <c r="A41" s="174" t="s">
        <v>216</v>
      </c>
      <c r="B41" s="174" t="s">
        <v>222</v>
      </c>
      <c r="C41" s="174" t="s">
        <v>223</v>
      </c>
      <c r="D41" s="204">
        <v>2100716</v>
      </c>
      <c r="E41" s="174" t="s">
        <v>225</v>
      </c>
      <c r="F41" s="174" t="s">
        <v>228</v>
      </c>
      <c r="G41" s="174" t="s">
        <v>229</v>
      </c>
      <c r="H41" s="187">
        <f t="shared" si="1"/>
        <v>11.4</v>
      </c>
      <c r="I41" s="187">
        <v>11.4</v>
      </c>
      <c r="J41" s="187"/>
      <c r="K41" s="187"/>
      <c r="L41" s="187"/>
      <c r="M41" s="187">
        <v>11.4</v>
      </c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</row>
    <row r="42" s="71" customFormat="1" ht="27.75" customHeight="1" spans="1:24">
      <c r="A42" s="174" t="s">
        <v>216</v>
      </c>
      <c r="B42" s="174" t="s">
        <v>222</v>
      </c>
      <c r="C42" s="174" t="s">
        <v>223</v>
      </c>
      <c r="D42" s="204">
        <v>2120101</v>
      </c>
      <c r="E42" s="174" t="s">
        <v>219</v>
      </c>
      <c r="F42" s="174" t="s">
        <v>228</v>
      </c>
      <c r="G42" s="174" t="s">
        <v>229</v>
      </c>
      <c r="H42" s="187">
        <f t="shared" si="1"/>
        <v>3.6</v>
      </c>
      <c r="I42" s="187">
        <v>3.6</v>
      </c>
      <c r="J42" s="187"/>
      <c r="K42" s="187"/>
      <c r="L42" s="187"/>
      <c r="M42" s="187">
        <v>3.6</v>
      </c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</row>
    <row r="43" s="71" customFormat="1" ht="27.75" customHeight="1" spans="1:24">
      <c r="A43" s="174" t="s">
        <v>216</v>
      </c>
      <c r="B43" s="174" t="s">
        <v>222</v>
      </c>
      <c r="C43" s="174" t="s">
        <v>223</v>
      </c>
      <c r="D43" s="204">
        <v>2130104</v>
      </c>
      <c r="E43" s="174" t="s">
        <v>226</v>
      </c>
      <c r="F43" s="174" t="s">
        <v>228</v>
      </c>
      <c r="G43" s="174" t="s">
        <v>229</v>
      </c>
      <c r="H43" s="187">
        <f t="shared" si="1"/>
        <v>12.6</v>
      </c>
      <c r="I43" s="187">
        <v>12.6</v>
      </c>
      <c r="J43" s="187"/>
      <c r="K43" s="187"/>
      <c r="L43" s="187"/>
      <c r="M43" s="187">
        <v>12.6</v>
      </c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</row>
    <row r="44" s="71" customFormat="1" ht="27.75" customHeight="1" spans="1:24">
      <c r="A44" s="174" t="s">
        <v>216</v>
      </c>
      <c r="B44" s="174" t="s">
        <v>222</v>
      </c>
      <c r="C44" s="174" t="s">
        <v>223</v>
      </c>
      <c r="D44" s="204">
        <v>2130204</v>
      </c>
      <c r="E44" s="174" t="s">
        <v>227</v>
      </c>
      <c r="F44" s="174" t="s">
        <v>228</v>
      </c>
      <c r="G44" s="174" t="s">
        <v>229</v>
      </c>
      <c r="H44" s="187">
        <f t="shared" si="1"/>
        <v>3</v>
      </c>
      <c r="I44" s="187">
        <v>3</v>
      </c>
      <c r="J44" s="187"/>
      <c r="K44" s="187"/>
      <c r="L44" s="187"/>
      <c r="M44" s="187">
        <v>3</v>
      </c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</row>
    <row r="45" s="71" customFormat="1" ht="27.75" customHeight="1" spans="1:24">
      <c r="A45" s="174" t="s">
        <v>216</v>
      </c>
      <c r="B45" s="174" t="s">
        <v>222</v>
      </c>
      <c r="C45" s="174" t="s">
        <v>223</v>
      </c>
      <c r="D45" s="204">
        <v>2130301</v>
      </c>
      <c r="E45" s="174" t="s">
        <v>219</v>
      </c>
      <c r="F45" s="174" t="s">
        <v>228</v>
      </c>
      <c r="G45" s="174" t="s">
        <v>229</v>
      </c>
      <c r="H45" s="187">
        <f t="shared" si="1"/>
        <v>2.4</v>
      </c>
      <c r="I45" s="187">
        <v>2.4</v>
      </c>
      <c r="J45" s="187"/>
      <c r="K45" s="187"/>
      <c r="L45" s="187"/>
      <c r="M45" s="187">
        <v>2.4</v>
      </c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</row>
    <row r="46" s="71" customFormat="1" ht="27.75" customHeight="1" spans="1:24">
      <c r="A46" s="174" t="s">
        <v>216</v>
      </c>
      <c r="B46" s="174" t="s">
        <v>217</v>
      </c>
      <c r="C46" s="174" t="s">
        <v>218</v>
      </c>
      <c r="D46" s="204">
        <v>2010101</v>
      </c>
      <c r="E46" s="174" t="s">
        <v>219</v>
      </c>
      <c r="F46" s="174" t="s">
        <v>230</v>
      </c>
      <c r="G46" s="174" t="s">
        <v>231</v>
      </c>
      <c r="H46" s="187">
        <f t="shared" si="1"/>
        <v>0.39</v>
      </c>
      <c r="I46" s="187">
        <v>0.39</v>
      </c>
      <c r="J46" s="187"/>
      <c r="K46" s="187"/>
      <c r="L46" s="187"/>
      <c r="M46" s="187">
        <v>0.39</v>
      </c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</row>
    <row r="47" s="71" customFormat="1" ht="27.75" customHeight="1" spans="1:24">
      <c r="A47" s="174" t="s">
        <v>216</v>
      </c>
      <c r="B47" s="174" t="s">
        <v>217</v>
      </c>
      <c r="C47" s="174" t="s">
        <v>218</v>
      </c>
      <c r="D47" s="204">
        <v>2010301</v>
      </c>
      <c r="E47" s="174" t="s">
        <v>219</v>
      </c>
      <c r="F47" s="174" t="s">
        <v>230</v>
      </c>
      <c r="G47" s="174" t="s">
        <v>231</v>
      </c>
      <c r="H47" s="187">
        <f t="shared" si="1"/>
        <v>8.4</v>
      </c>
      <c r="I47" s="187">
        <v>8.4</v>
      </c>
      <c r="J47" s="187"/>
      <c r="K47" s="187"/>
      <c r="L47" s="187"/>
      <c r="M47" s="187">
        <v>8.4</v>
      </c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</row>
    <row r="48" s="71" customFormat="1" ht="27.75" customHeight="1" spans="1:24">
      <c r="A48" s="174" t="s">
        <v>216</v>
      </c>
      <c r="B48" s="174" t="s">
        <v>217</v>
      </c>
      <c r="C48" s="174" t="s">
        <v>218</v>
      </c>
      <c r="D48" s="204">
        <v>2013101</v>
      </c>
      <c r="E48" s="174" t="s">
        <v>219</v>
      </c>
      <c r="F48" s="174" t="s">
        <v>230</v>
      </c>
      <c r="G48" s="174" t="s">
        <v>231</v>
      </c>
      <c r="H48" s="187">
        <f t="shared" si="1"/>
        <v>0.96</v>
      </c>
      <c r="I48" s="187">
        <v>0.96</v>
      </c>
      <c r="J48" s="187"/>
      <c r="K48" s="187"/>
      <c r="L48" s="187"/>
      <c r="M48" s="187">
        <v>0.96</v>
      </c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</row>
    <row r="49" s="71" customFormat="1" ht="27.75" customHeight="1" spans="1:24">
      <c r="A49" s="174" t="s">
        <v>216</v>
      </c>
      <c r="B49" s="174" t="s">
        <v>222</v>
      </c>
      <c r="C49" s="174" t="s">
        <v>223</v>
      </c>
      <c r="D49" s="204">
        <v>2010601</v>
      </c>
      <c r="E49" s="174" t="s">
        <v>219</v>
      </c>
      <c r="F49" s="174" t="s">
        <v>232</v>
      </c>
      <c r="G49" s="174" t="s">
        <v>233</v>
      </c>
      <c r="H49" s="187">
        <f t="shared" si="1"/>
        <v>0.96</v>
      </c>
      <c r="I49" s="187">
        <v>0.96</v>
      </c>
      <c r="J49" s="187"/>
      <c r="K49" s="187"/>
      <c r="L49" s="187"/>
      <c r="M49" s="187">
        <v>0.96</v>
      </c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</row>
    <row r="50" s="71" customFormat="1" ht="27.75" customHeight="1" spans="1:24">
      <c r="A50" s="174" t="s">
        <v>216</v>
      </c>
      <c r="B50" s="174" t="s">
        <v>222</v>
      </c>
      <c r="C50" s="174" t="s">
        <v>223</v>
      </c>
      <c r="D50" s="204">
        <v>2012901</v>
      </c>
      <c r="E50" s="174" t="s">
        <v>219</v>
      </c>
      <c r="F50" s="174" t="s">
        <v>232</v>
      </c>
      <c r="G50" s="174" t="s">
        <v>233</v>
      </c>
      <c r="H50" s="187">
        <f t="shared" si="1"/>
        <v>0.53</v>
      </c>
      <c r="I50" s="187">
        <v>0.53</v>
      </c>
      <c r="J50" s="187"/>
      <c r="K50" s="187"/>
      <c r="L50" s="187"/>
      <c r="M50" s="187">
        <v>0.53</v>
      </c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</row>
    <row r="51" s="71" customFormat="1" ht="27.75" customHeight="1" spans="1:24">
      <c r="A51" s="174" t="s">
        <v>216</v>
      </c>
      <c r="B51" s="174" t="s">
        <v>222</v>
      </c>
      <c r="C51" s="174" t="s">
        <v>223</v>
      </c>
      <c r="D51" s="204">
        <v>2070109</v>
      </c>
      <c r="E51" s="174" t="s">
        <v>224</v>
      </c>
      <c r="F51" s="174" t="s">
        <v>232</v>
      </c>
      <c r="G51" s="174" t="s">
        <v>233</v>
      </c>
      <c r="H51" s="187">
        <f t="shared" si="1"/>
        <v>1.61</v>
      </c>
      <c r="I51" s="187">
        <v>1.61</v>
      </c>
      <c r="J51" s="187"/>
      <c r="K51" s="187"/>
      <c r="L51" s="187"/>
      <c r="M51" s="187">
        <v>1.61</v>
      </c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</row>
    <row r="52" s="71" customFormat="1" ht="27.75" customHeight="1" spans="1:24">
      <c r="A52" s="174" t="s">
        <v>216</v>
      </c>
      <c r="B52" s="174" t="s">
        <v>222</v>
      </c>
      <c r="C52" s="174" t="s">
        <v>223</v>
      </c>
      <c r="D52" s="204">
        <v>2100101</v>
      </c>
      <c r="E52" s="174" t="s">
        <v>219</v>
      </c>
      <c r="F52" s="174" t="s">
        <v>232</v>
      </c>
      <c r="G52" s="174" t="s">
        <v>233</v>
      </c>
      <c r="H52" s="187">
        <f t="shared" si="1"/>
        <v>0.4</v>
      </c>
      <c r="I52" s="187">
        <v>0.4</v>
      </c>
      <c r="J52" s="187"/>
      <c r="K52" s="187"/>
      <c r="L52" s="187"/>
      <c r="M52" s="187">
        <v>0.4</v>
      </c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</row>
    <row r="53" s="71" customFormat="1" ht="27.75" customHeight="1" spans="1:24">
      <c r="A53" s="174" t="s">
        <v>216</v>
      </c>
      <c r="B53" s="174" t="s">
        <v>222</v>
      </c>
      <c r="C53" s="174" t="s">
        <v>223</v>
      </c>
      <c r="D53" s="204">
        <v>2100716</v>
      </c>
      <c r="E53" s="174" t="s">
        <v>225</v>
      </c>
      <c r="F53" s="174" t="s">
        <v>232</v>
      </c>
      <c r="G53" s="174" t="s">
        <v>233</v>
      </c>
      <c r="H53" s="187">
        <f t="shared" si="1"/>
        <v>6.06</v>
      </c>
      <c r="I53" s="187">
        <v>6.06</v>
      </c>
      <c r="J53" s="187"/>
      <c r="K53" s="187"/>
      <c r="L53" s="187"/>
      <c r="M53" s="187">
        <v>6.06</v>
      </c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</row>
    <row r="54" s="71" customFormat="1" ht="27.75" customHeight="1" spans="1:24">
      <c r="A54" s="174" t="s">
        <v>216</v>
      </c>
      <c r="B54" s="174" t="s">
        <v>222</v>
      </c>
      <c r="C54" s="174" t="s">
        <v>223</v>
      </c>
      <c r="D54" s="204">
        <v>2120101</v>
      </c>
      <c r="E54" s="174" t="s">
        <v>219</v>
      </c>
      <c r="F54" s="174" t="s">
        <v>232</v>
      </c>
      <c r="G54" s="174" t="s">
        <v>233</v>
      </c>
      <c r="H54" s="187">
        <f t="shared" si="1"/>
        <v>1.85</v>
      </c>
      <c r="I54" s="187">
        <v>1.85</v>
      </c>
      <c r="J54" s="187"/>
      <c r="K54" s="187"/>
      <c r="L54" s="187"/>
      <c r="M54" s="187">
        <v>1.85</v>
      </c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</row>
    <row r="55" s="71" customFormat="1" ht="27.75" customHeight="1" spans="1:24">
      <c r="A55" s="174" t="s">
        <v>216</v>
      </c>
      <c r="B55" s="174" t="s">
        <v>222</v>
      </c>
      <c r="C55" s="174" t="s">
        <v>223</v>
      </c>
      <c r="D55" s="204">
        <v>2130104</v>
      </c>
      <c r="E55" s="174" t="s">
        <v>226</v>
      </c>
      <c r="F55" s="174" t="s">
        <v>232</v>
      </c>
      <c r="G55" s="174" t="s">
        <v>233</v>
      </c>
      <c r="H55" s="187">
        <f t="shared" si="1"/>
        <v>8.08</v>
      </c>
      <c r="I55" s="187">
        <v>8.08</v>
      </c>
      <c r="J55" s="187"/>
      <c r="K55" s="187"/>
      <c r="L55" s="187"/>
      <c r="M55" s="187">
        <v>8.08</v>
      </c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</row>
    <row r="56" s="71" customFormat="1" ht="27.75" customHeight="1" spans="1:24">
      <c r="A56" s="174" t="s">
        <v>216</v>
      </c>
      <c r="B56" s="174" t="s">
        <v>222</v>
      </c>
      <c r="C56" s="174" t="s">
        <v>223</v>
      </c>
      <c r="D56" s="204">
        <v>2130204</v>
      </c>
      <c r="E56" s="174" t="s">
        <v>227</v>
      </c>
      <c r="F56" s="174" t="s">
        <v>232</v>
      </c>
      <c r="G56" s="174" t="s">
        <v>233</v>
      </c>
      <c r="H56" s="187">
        <f t="shared" si="1"/>
        <v>1.57</v>
      </c>
      <c r="I56" s="187">
        <v>1.57</v>
      </c>
      <c r="J56" s="187"/>
      <c r="K56" s="187"/>
      <c r="L56" s="187"/>
      <c r="M56" s="187">
        <v>1.57</v>
      </c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</row>
    <row r="57" s="71" customFormat="1" ht="27.75" customHeight="1" spans="1:24">
      <c r="A57" s="174" t="s">
        <v>216</v>
      </c>
      <c r="B57" s="174" t="s">
        <v>222</v>
      </c>
      <c r="C57" s="174" t="s">
        <v>223</v>
      </c>
      <c r="D57" s="204">
        <v>2130301</v>
      </c>
      <c r="E57" s="174" t="s">
        <v>219</v>
      </c>
      <c r="F57" s="174" t="s">
        <v>232</v>
      </c>
      <c r="G57" s="174" t="s">
        <v>233</v>
      </c>
      <c r="H57" s="187">
        <f t="shared" si="1"/>
        <v>1.35</v>
      </c>
      <c r="I57" s="187">
        <v>1.35</v>
      </c>
      <c r="J57" s="187"/>
      <c r="K57" s="187"/>
      <c r="L57" s="187"/>
      <c r="M57" s="187">
        <v>1.35</v>
      </c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</row>
    <row r="58" s="71" customFormat="1" ht="27.75" customHeight="1" spans="1:24">
      <c r="A58" s="174" t="s">
        <v>216</v>
      </c>
      <c r="B58" s="174" t="s">
        <v>234</v>
      </c>
      <c r="C58" s="174" t="s">
        <v>235</v>
      </c>
      <c r="D58" s="204">
        <v>2010101</v>
      </c>
      <c r="E58" s="174" t="s">
        <v>219</v>
      </c>
      <c r="F58" s="174" t="s">
        <v>230</v>
      </c>
      <c r="G58" s="174" t="s">
        <v>231</v>
      </c>
      <c r="H58" s="187">
        <f t="shared" si="1"/>
        <v>2.06</v>
      </c>
      <c r="I58" s="187">
        <v>2.06</v>
      </c>
      <c r="J58" s="187"/>
      <c r="K58" s="187"/>
      <c r="L58" s="187"/>
      <c r="M58" s="187">
        <v>2.06</v>
      </c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</row>
    <row r="59" s="71" customFormat="1" ht="27.75" customHeight="1" spans="1:24">
      <c r="A59" s="174" t="s">
        <v>216</v>
      </c>
      <c r="B59" s="174" t="s">
        <v>234</v>
      </c>
      <c r="C59" s="174" t="s">
        <v>235</v>
      </c>
      <c r="D59" s="204">
        <v>2010301</v>
      </c>
      <c r="E59" s="174" t="s">
        <v>219</v>
      </c>
      <c r="F59" s="174" t="s">
        <v>230</v>
      </c>
      <c r="G59" s="174" t="s">
        <v>231</v>
      </c>
      <c r="H59" s="187">
        <f t="shared" si="1"/>
        <v>47.26</v>
      </c>
      <c r="I59" s="187">
        <v>47.26</v>
      </c>
      <c r="J59" s="187"/>
      <c r="K59" s="187"/>
      <c r="L59" s="187"/>
      <c r="M59" s="187">
        <v>47.26</v>
      </c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</row>
    <row r="60" s="71" customFormat="1" ht="27.75" customHeight="1" spans="1:24">
      <c r="A60" s="174" t="s">
        <v>216</v>
      </c>
      <c r="B60" s="174" t="s">
        <v>234</v>
      </c>
      <c r="C60" s="174" t="s">
        <v>235</v>
      </c>
      <c r="D60" s="204">
        <v>2013101</v>
      </c>
      <c r="E60" s="174" t="s">
        <v>219</v>
      </c>
      <c r="F60" s="174" t="s">
        <v>230</v>
      </c>
      <c r="G60" s="174" t="s">
        <v>231</v>
      </c>
      <c r="H60" s="187">
        <f t="shared" si="1"/>
        <v>5.76</v>
      </c>
      <c r="I60" s="187">
        <v>5.76</v>
      </c>
      <c r="J60" s="187"/>
      <c r="K60" s="187"/>
      <c r="L60" s="187"/>
      <c r="M60" s="187">
        <v>5.76</v>
      </c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</row>
    <row r="61" s="71" customFormat="1" ht="27.75" customHeight="1" spans="1:24">
      <c r="A61" s="174" t="s">
        <v>216</v>
      </c>
      <c r="B61" s="174" t="s">
        <v>234</v>
      </c>
      <c r="C61" s="174" t="s">
        <v>235</v>
      </c>
      <c r="D61" s="204">
        <v>2010101</v>
      </c>
      <c r="E61" s="174" t="s">
        <v>219</v>
      </c>
      <c r="F61" s="174" t="s">
        <v>230</v>
      </c>
      <c r="G61" s="174" t="s">
        <v>231</v>
      </c>
      <c r="H61" s="187">
        <f t="shared" si="1"/>
        <v>1.03</v>
      </c>
      <c r="I61" s="187">
        <v>1.03</v>
      </c>
      <c r="J61" s="187"/>
      <c r="K61" s="187"/>
      <c r="L61" s="187"/>
      <c r="M61" s="187">
        <v>1.03</v>
      </c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</row>
    <row r="62" s="71" customFormat="1" ht="27.75" customHeight="1" spans="1:24">
      <c r="A62" s="174" t="s">
        <v>216</v>
      </c>
      <c r="B62" s="174" t="s">
        <v>234</v>
      </c>
      <c r="C62" s="174" t="s">
        <v>235</v>
      </c>
      <c r="D62" s="204">
        <v>2010301</v>
      </c>
      <c r="E62" s="174" t="s">
        <v>219</v>
      </c>
      <c r="F62" s="174" t="s">
        <v>230</v>
      </c>
      <c r="G62" s="174" t="s">
        <v>231</v>
      </c>
      <c r="H62" s="187">
        <f t="shared" si="1"/>
        <v>23.63</v>
      </c>
      <c r="I62" s="187">
        <v>23.63</v>
      </c>
      <c r="J62" s="187"/>
      <c r="K62" s="187"/>
      <c r="L62" s="187"/>
      <c r="M62" s="187">
        <v>23.63</v>
      </c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</row>
    <row r="63" s="71" customFormat="1" ht="27.75" customHeight="1" spans="1:24">
      <c r="A63" s="174" t="s">
        <v>216</v>
      </c>
      <c r="B63" s="174" t="s">
        <v>234</v>
      </c>
      <c r="C63" s="174" t="s">
        <v>235</v>
      </c>
      <c r="D63" s="204">
        <v>2013101</v>
      </c>
      <c r="E63" s="174" t="s">
        <v>219</v>
      </c>
      <c r="F63" s="174" t="s">
        <v>230</v>
      </c>
      <c r="G63" s="174" t="s">
        <v>231</v>
      </c>
      <c r="H63" s="187">
        <f t="shared" si="1"/>
        <v>2.88</v>
      </c>
      <c r="I63" s="187">
        <v>2.88</v>
      </c>
      <c r="J63" s="187"/>
      <c r="K63" s="187"/>
      <c r="L63" s="187"/>
      <c r="M63" s="187">
        <v>2.88</v>
      </c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</row>
    <row r="64" s="71" customFormat="1" ht="27.75" customHeight="1" spans="1:24">
      <c r="A64" s="174" t="s">
        <v>216</v>
      </c>
      <c r="B64" s="174" t="s">
        <v>236</v>
      </c>
      <c r="C64" s="174" t="s">
        <v>237</v>
      </c>
      <c r="D64" s="204">
        <v>2010601</v>
      </c>
      <c r="E64" s="174" t="s">
        <v>219</v>
      </c>
      <c r="F64" s="174" t="s">
        <v>232</v>
      </c>
      <c r="G64" s="174" t="s">
        <v>233</v>
      </c>
      <c r="H64" s="187">
        <f t="shared" si="1"/>
        <v>5.4</v>
      </c>
      <c r="I64" s="187">
        <v>5.4</v>
      </c>
      <c r="J64" s="187"/>
      <c r="K64" s="187"/>
      <c r="L64" s="187"/>
      <c r="M64" s="187">
        <v>5.4</v>
      </c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</row>
    <row r="65" s="71" customFormat="1" ht="27.75" customHeight="1" spans="1:24">
      <c r="A65" s="174" t="s">
        <v>216</v>
      </c>
      <c r="B65" s="174" t="s">
        <v>236</v>
      </c>
      <c r="C65" s="174" t="s">
        <v>237</v>
      </c>
      <c r="D65" s="204">
        <v>2012901</v>
      </c>
      <c r="E65" s="174" t="s">
        <v>219</v>
      </c>
      <c r="F65" s="174" t="s">
        <v>232</v>
      </c>
      <c r="G65" s="174" t="s">
        <v>233</v>
      </c>
      <c r="H65" s="187">
        <f t="shared" si="1"/>
        <v>3.6</v>
      </c>
      <c r="I65" s="187">
        <v>3.6</v>
      </c>
      <c r="J65" s="187"/>
      <c r="K65" s="187"/>
      <c r="L65" s="187"/>
      <c r="M65" s="187">
        <v>3.6</v>
      </c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</row>
    <row r="66" s="71" customFormat="1" ht="27.75" customHeight="1" spans="1:24">
      <c r="A66" s="174" t="s">
        <v>216</v>
      </c>
      <c r="B66" s="174" t="s">
        <v>236</v>
      </c>
      <c r="C66" s="174" t="s">
        <v>237</v>
      </c>
      <c r="D66" s="204">
        <v>2070109</v>
      </c>
      <c r="E66" s="174" t="s">
        <v>224</v>
      </c>
      <c r="F66" s="174" t="s">
        <v>232</v>
      </c>
      <c r="G66" s="174" t="s">
        <v>233</v>
      </c>
      <c r="H66" s="187">
        <f t="shared" si="1"/>
        <v>9</v>
      </c>
      <c r="I66" s="187">
        <v>9</v>
      </c>
      <c r="J66" s="187"/>
      <c r="K66" s="187"/>
      <c r="L66" s="187"/>
      <c r="M66" s="187">
        <v>9</v>
      </c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</row>
    <row r="67" s="71" customFormat="1" ht="27.75" customHeight="1" spans="1:24">
      <c r="A67" s="174" t="s">
        <v>216</v>
      </c>
      <c r="B67" s="174" t="s">
        <v>236</v>
      </c>
      <c r="C67" s="174" t="s">
        <v>237</v>
      </c>
      <c r="D67" s="204">
        <v>2100101</v>
      </c>
      <c r="E67" s="174" t="s">
        <v>219</v>
      </c>
      <c r="F67" s="174" t="s">
        <v>232</v>
      </c>
      <c r="G67" s="174" t="s">
        <v>233</v>
      </c>
      <c r="H67" s="187">
        <f t="shared" si="1"/>
        <v>1.8</v>
      </c>
      <c r="I67" s="187">
        <v>1.8</v>
      </c>
      <c r="J67" s="187"/>
      <c r="K67" s="187"/>
      <c r="L67" s="187"/>
      <c r="M67" s="187">
        <v>1.8</v>
      </c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7"/>
    </row>
    <row r="68" s="71" customFormat="1" ht="27.75" customHeight="1" spans="1:24">
      <c r="A68" s="174" t="s">
        <v>216</v>
      </c>
      <c r="B68" s="174" t="s">
        <v>236</v>
      </c>
      <c r="C68" s="174" t="s">
        <v>237</v>
      </c>
      <c r="D68" s="204">
        <v>2100716</v>
      </c>
      <c r="E68" s="174" t="s">
        <v>225</v>
      </c>
      <c r="F68" s="174" t="s">
        <v>232</v>
      </c>
      <c r="G68" s="174" t="s">
        <v>233</v>
      </c>
      <c r="H68" s="187">
        <f t="shared" si="1"/>
        <v>34.2</v>
      </c>
      <c r="I68" s="187">
        <v>34.2</v>
      </c>
      <c r="J68" s="187"/>
      <c r="K68" s="187"/>
      <c r="L68" s="187"/>
      <c r="M68" s="187">
        <v>34.2</v>
      </c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</row>
    <row r="69" s="71" customFormat="1" ht="27.75" customHeight="1" spans="1:24">
      <c r="A69" s="174" t="s">
        <v>216</v>
      </c>
      <c r="B69" s="174" t="s">
        <v>236</v>
      </c>
      <c r="C69" s="174" t="s">
        <v>237</v>
      </c>
      <c r="D69" s="204">
        <v>2120101</v>
      </c>
      <c r="E69" s="174" t="s">
        <v>219</v>
      </c>
      <c r="F69" s="174" t="s">
        <v>232</v>
      </c>
      <c r="G69" s="174" t="s">
        <v>233</v>
      </c>
      <c r="H69" s="187">
        <f t="shared" si="1"/>
        <v>10.8</v>
      </c>
      <c r="I69" s="187">
        <v>10.8</v>
      </c>
      <c r="J69" s="187"/>
      <c r="K69" s="187"/>
      <c r="L69" s="187"/>
      <c r="M69" s="187">
        <v>10.8</v>
      </c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</row>
    <row r="70" s="71" customFormat="1" ht="27.75" customHeight="1" spans="1:24">
      <c r="A70" s="174" t="s">
        <v>216</v>
      </c>
      <c r="B70" s="174" t="s">
        <v>236</v>
      </c>
      <c r="C70" s="174" t="s">
        <v>237</v>
      </c>
      <c r="D70" s="204">
        <v>2130104</v>
      </c>
      <c r="E70" s="174" t="s">
        <v>226</v>
      </c>
      <c r="F70" s="174" t="s">
        <v>232</v>
      </c>
      <c r="G70" s="174" t="s">
        <v>233</v>
      </c>
      <c r="H70" s="187">
        <f t="shared" si="1"/>
        <v>37.8</v>
      </c>
      <c r="I70" s="187">
        <v>37.8</v>
      </c>
      <c r="J70" s="187"/>
      <c r="K70" s="187"/>
      <c r="L70" s="187"/>
      <c r="M70" s="187">
        <v>37.8</v>
      </c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</row>
    <row r="71" s="71" customFormat="1" ht="27.75" customHeight="1" spans="1:24">
      <c r="A71" s="174" t="s">
        <v>216</v>
      </c>
      <c r="B71" s="174" t="s">
        <v>236</v>
      </c>
      <c r="C71" s="174" t="s">
        <v>237</v>
      </c>
      <c r="D71" s="204">
        <v>2130204</v>
      </c>
      <c r="E71" s="174" t="s">
        <v>227</v>
      </c>
      <c r="F71" s="174" t="s">
        <v>232</v>
      </c>
      <c r="G71" s="174" t="s">
        <v>233</v>
      </c>
      <c r="H71" s="187">
        <f t="shared" si="1"/>
        <v>9</v>
      </c>
      <c r="I71" s="187">
        <v>9</v>
      </c>
      <c r="J71" s="187"/>
      <c r="K71" s="187"/>
      <c r="L71" s="187"/>
      <c r="M71" s="187">
        <v>9</v>
      </c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</row>
    <row r="72" s="71" customFormat="1" ht="27.75" customHeight="1" spans="1:24">
      <c r="A72" s="174" t="s">
        <v>216</v>
      </c>
      <c r="B72" s="174" t="s">
        <v>236</v>
      </c>
      <c r="C72" s="174" t="s">
        <v>237</v>
      </c>
      <c r="D72" s="204">
        <v>2130301</v>
      </c>
      <c r="E72" s="174" t="s">
        <v>219</v>
      </c>
      <c r="F72" s="174" t="s">
        <v>232</v>
      </c>
      <c r="G72" s="174" t="s">
        <v>233</v>
      </c>
      <c r="H72" s="187">
        <f t="shared" si="1"/>
        <v>7.2</v>
      </c>
      <c r="I72" s="187">
        <v>7.2</v>
      </c>
      <c r="J72" s="187"/>
      <c r="K72" s="187"/>
      <c r="L72" s="187"/>
      <c r="M72" s="187">
        <v>7.2</v>
      </c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</row>
    <row r="73" s="71" customFormat="1" ht="27.75" customHeight="1" spans="1:24">
      <c r="A73" s="174" t="s">
        <v>216</v>
      </c>
      <c r="B73" s="174" t="s">
        <v>222</v>
      </c>
      <c r="C73" s="174" t="s">
        <v>223</v>
      </c>
      <c r="D73" s="204">
        <v>2010601</v>
      </c>
      <c r="E73" s="174" t="s">
        <v>219</v>
      </c>
      <c r="F73" s="174" t="s">
        <v>232</v>
      </c>
      <c r="G73" s="174" t="s">
        <v>233</v>
      </c>
      <c r="H73" s="187">
        <f t="shared" si="1"/>
        <v>3.99</v>
      </c>
      <c r="I73" s="187">
        <v>3.99</v>
      </c>
      <c r="J73" s="187"/>
      <c r="K73" s="187"/>
      <c r="L73" s="187"/>
      <c r="M73" s="187">
        <v>3.99</v>
      </c>
      <c r="N73" s="187"/>
      <c r="O73" s="187"/>
      <c r="P73" s="187"/>
      <c r="Q73" s="187"/>
      <c r="R73" s="187"/>
      <c r="S73" s="187"/>
      <c r="T73" s="187"/>
      <c r="U73" s="187"/>
      <c r="V73" s="187"/>
      <c r="W73" s="187"/>
      <c r="X73" s="187"/>
    </row>
    <row r="74" s="71" customFormat="1" ht="27.75" customHeight="1" spans="1:24">
      <c r="A74" s="174" t="s">
        <v>216</v>
      </c>
      <c r="B74" s="174" t="s">
        <v>222</v>
      </c>
      <c r="C74" s="174" t="s">
        <v>223</v>
      </c>
      <c r="D74" s="204">
        <v>2012901</v>
      </c>
      <c r="E74" s="174" t="s">
        <v>219</v>
      </c>
      <c r="F74" s="174" t="s">
        <v>232</v>
      </c>
      <c r="G74" s="174" t="s">
        <v>233</v>
      </c>
      <c r="H74" s="187">
        <f t="shared" ref="H74:H137" si="2">I74</f>
        <v>2.5</v>
      </c>
      <c r="I74" s="187">
        <v>2.5</v>
      </c>
      <c r="J74" s="187"/>
      <c r="K74" s="187"/>
      <c r="L74" s="187"/>
      <c r="M74" s="187">
        <v>2.5</v>
      </c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</row>
    <row r="75" s="71" customFormat="1" ht="27.75" customHeight="1" spans="1:24">
      <c r="A75" s="174" t="s">
        <v>216</v>
      </c>
      <c r="B75" s="174" t="s">
        <v>222</v>
      </c>
      <c r="C75" s="174" t="s">
        <v>223</v>
      </c>
      <c r="D75" s="204">
        <v>2070109</v>
      </c>
      <c r="E75" s="174" t="s">
        <v>224</v>
      </c>
      <c r="F75" s="174" t="s">
        <v>232</v>
      </c>
      <c r="G75" s="174" t="s">
        <v>233</v>
      </c>
      <c r="H75" s="187">
        <f t="shared" si="2"/>
        <v>6.49</v>
      </c>
      <c r="I75" s="187">
        <v>6.49</v>
      </c>
      <c r="J75" s="187"/>
      <c r="K75" s="187"/>
      <c r="L75" s="187"/>
      <c r="M75" s="187">
        <v>6.49</v>
      </c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</row>
    <row r="76" s="71" customFormat="1" ht="27.75" customHeight="1" spans="1:24">
      <c r="A76" s="174" t="s">
        <v>216</v>
      </c>
      <c r="B76" s="174" t="s">
        <v>222</v>
      </c>
      <c r="C76" s="174" t="s">
        <v>223</v>
      </c>
      <c r="D76" s="204">
        <v>2100101</v>
      </c>
      <c r="E76" s="174" t="s">
        <v>219</v>
      </c>
      <c r="F76" s="174" t="s">
        <v>232</v>
      </c>
      <c r="G76" s="174" t="s">
        <v>233</v>
      </c>
      <c r="H76" s="187">
        <f t="shared" si="2"/>
        <v>1.25</v>
      </c>
      <c r="I76" s="187">
        <v>1.25</v>
      </c>
      <c r="J76" s="187"/>
      <c r="K76" s="187"/>
      <c r="L76" s="187"/>
      <c r="M76" s="187">
        <v>1.25</v>
      </c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</row>
    <row r="77" s="71" customFormat="1" ht="27.75" customHeight="1" spans="1:24">
      <c r="A77" s="174" t="s">
        <v>216</v>
      </c>
      <c r="B77" s="174" t="s">
        <v>222</v>
      </c>
      <c r="C77" s="174" t="s">
        <v>223</v>
      </c>
      <c r="D77" s="204">
        <v>2100716</v>
      </c>
      <c r="E77" s="174" t="s">
        <v>225</v>
      </c>
      <c r="F77" s="174" t="s">
        <v>232</v>
      </c>
      <c r="G77" s="174" t="s">
        <v>233</v>
      </c>
      <c r="H77" s="187">
        <f t="shared" si="2"/>
        <v>24.01</v>
      </c>
      <c r="I77" s="187">
        <v>24.01</v>
      </c>
      <c r="J77" s="187"/>
      <c r="K77" s="187"/>
      <c r="L77" s="187"/>
      <c r="M77" s="187">
        <v>24.01</v>
      </c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</row>
    <row r="78" s="71" customFormat="1" ht="27.75" customHeight="1" spans="1:24">
      <c r="A78" s="174" t="s">
        <v>216</v>
      </c>
      <c r="B78" s="174" t="s">
        <v>222</v>
      </c>
      <c r="C78" s="174" t="s">
        <v>223</v>
      </c>
      <c r="D78" s="204">
        <v>2120101</v>
      </c>
      <c r="E78" s="174" t="s">
        <v>219</v>
      </c>
      <c r="F78" s="174" t="s">
        <v>232</v>
      </c>
      <c r="G78" s="174" t="s">
        <v>233</v>
      </c>
      <c r="H78" s="187">
        <f t="shared" si="2"/>
        <v>7.84</v>
      </c>
      <c r="I78" s="187">
        <v>7.84</v>
      </c>
      <c r="J78" s="187"/>
      <c r="K78" s="187"/>
      <c r="L78" s="187"/>
      <c r="M78" s="187">
        <v>7.84</v>
      </c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</row>
    <row r="79" s="71" customFormat="1" ht="27.75" customHeight="1" spans="1:24">
      <c r="A79" s="174" t="s">
        <v>216</v>
      </c>
      <c r="B79" s="174" t="s">
        <v>222</v>
      </c>
      <c r="C79" s="174" t="s">
        <v>223</v>
      </c>
      <c r="D79" s="204">
        <v>2130104</v>
      </c>
      <c r="E79" s="174" t="s">
        <v>226</v>
      </c>
      <c r="F79" s="174" t="s">
        <v>232</v>
      </c>
      <c r="G79" s="174" t="s">
        <v>233</v>
      </c>
      <c r="H79" s="187">
        <f t="shared" si="2"/>
        <v>29.26</v>
      </c>
      <c r="I79" s="187">
        <v>29.26</v>
      </c>
      <c r="J79" s="187"/>
      <c r="K79" s="187"/>
      <c r="L79" s="187"/>
      <c r="M79" s="187">
        <v>29.26</v>
      </c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</row>
    <row r="80" s="71" customFormat="1" ht="27.75" customHeight="1" spans="1:24">
      <c r="A80" s="174" t="s">
        <v>216</v>
      </c>
      <c r="B80" s="174" t="s">
        <v>222</v>
      </c>
      <c r="C80" s="174" t="s">
        <v>223</v>
      </c>
      <c r="D80" s="204">
        <v>2130204</v>
      </c>
      <c r="E80" s="174" t="s">
        <v>227</v>
      </c>
      <c r="F80" s="174" t="s">
        <v>232</v>
      </c>
      <c r="G80" s="174" t="s">
        <v>233</v>
      </c>
      <c r="H80" s="187">
        <f t="shared" si="2"/>
        <v>6.32</v>
      </c>
      <c r="I80" s="187">
        <v>6.32</v>
      </c>
      <c r="J80" s="187"/>
      <c r="K80" s="187"/>
      <c r="L80" s="187"/>
      <c r="M80" s="187">
        <v>6.32</v>
      </c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</row>
    <row r="81" s="71" customFormat="1" ht="27.75" customHeight="1" spans="1:24">
      <c r="A81" s="174" t="s">
        <v>216</v>
      </c>
      <c r="B81" s="174" t="s">
        <v>222</v>
      </c>
      <c r="C81" s="174" t="s">
        <v>223</v>
      </c>
      <c r="D81" s="204">
        <v>2130301</v>
      </c>
      <c r="E81" s="174" t="s">
        <v>219</v>
      </c>
      <c r="F81" s="174" t="s">
        <v>232</v>
      </c>
      <c r="G81" s="174" t="s">
        <v>233</v>
      </c>
      <c r="H81" s="187">
        <f t="shared" si="2"/>
        <v>5.21</v>
      </c>
      <c r="I81" s="187">
        <v>5.21</v>
      </c>
      <c r="J81" s="187"/>
      <c r="K81" s="187"/>
      <c r="L81" s="187"/>
      <c r="M81" s="187">
        <v>5.21</v>
      </c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</row>
    <row r="82" s="71" customFormat="1" ht="27.75" customHeight="1" spans="1:24">
      <c r="A82" s="174" t="s">
        <v>216</v>
      </c>
      <c r="B82" s="174" t="s">
        <v>222</v>
      </c>
      <c r="C82" s="174" t="s">
        <v>223</v>
      </c>
      <c r="D82" s="204">
        <v>2010601</v>
      </c>
      <c r="E82" s="174" t="s">
        <v>219</v>
      </c>
      <c r="F82" s="174" t="s">
        <v>232</v>
      </c>
      <c r="G82" s="174" t="s">
        <v>233</v>
      </c>
      <c r="H82" s="187">
        <f t="shared" si="2"/>
        <v>7.34</v>
      </c>
      <c r="I82" s="187">
        <v>7.34</v>
      </c>
      <c r="J82" s="187"/>
      <c r="K82" s="187"/>
      <c r="L82" s="187"/>
      <c r="M82" s="187">
        <v>7.34</v>
      </c>
      <c r="N82" s="187"/>
      <c r="O82" s="187"/>
      <c r="P82" s="187"/>
      <c r="Q82" s="187"/>
      <c r="R82" s="187"/>
      <c r="S82" s="187"/>
      <c r="T82" s="187"/>
      <c r="U82" s="187"/>
      <c r="V82" s="187"/>
      <c r="W82" s="187"/>
      <c r="X82" s="187"/>
    </row>
    <row r="83" s="71" customFormat="1" ht="27.75" customHeight="1" spans="1:24">
      <c r="A83" s="174" t="s">
        <v>216</v>
      </c>
      <c r="B83" s="174" t="s">
        <v>222</v>
      </c>
      <c r="C83" s="174" t="s">
        <v>223</v>
      </c>
      <c r="D83" s="204">
        <v>2012901</v>
      </c>
      <c r="E83" s="174" t="s">
        <v>219</v>
      </c>
      <c r="F83" s="174" t="s">
        <v>232</v>
      </c>
      <c r="G83" s="174" t="s">
        <v>233</v>
      </c>
      <c r="H83" s="187">
        <f t="shared" si="2"/>
        <v>4.47</v>
      </c>
      <c r="I83" s="187">
        <v>4.47</v>
      </c>
      <c r="J83" s="187"/>
      <c r="K83" s="187"/>
      <c r="L83" s="187"/>
      <c r="M83" s="187">
        <v>4.47</v>
      </c>
      <c r="N83" s="187"/>
      <c r="O83" s="187"/>
      <c r="P83" s="187"/>
      <c r="Q83" s="187"/>
      <c r="R83" s="187"/>
      <c r="S83" s="187"/>
      <c r="T83" s="187"/>
      <c r="U83" s="187"/>
      <c r="V83" s="187"/>
      <c r="W83" s="187"/>
      <c r="X83" s="187"/>
    </row>
    <row r="84" s="71" customFormat="1" ht="27.75" customHeight="1" spans="1:24">
      <c r="A84" s="174" t="s">
        <v>216</v>
      </c>
      <c r="B84" s="174" t="s">
        <v>222</v>
      </c>
      <c r="C84" s="174" t="s">
        <v>223</v>
      </c>
      <c r="D84" s="204">
        <v>2070109</v>
      </c>
      <c r="E84" s="174" t="s">
        <v>224</v>
      </c>
      <c r="F84" s="174" t="s">
        <v>232</v>
      </c>
      <c r="G84" s="174" t="s">
        <v>233</v>
      </c>
      <c r="H84" s="187">
        <f t="shared" si="2"/>
        <v>11.94</v>
      </c>
      <c r="I84" s="187">
        <v>11.94</v>
      </c>
      <c r="J84" s="187"/>
      <c r="K84" s="187"/>
      <c r="L84" s="187"/>
      <c r="M84" s="187">
        <v>11.94</v>
      </c>
      <c r="N84" s="187"/>
      <c r="O84" s="187"/>
      <c r="P84" s="187"/>
      <c r="Q84" s="187"/>
      <c r="R84" s="187"/>
      <c r="S84" s="187"/>
      <c r="T84" s="187"/>
      <c r="U84" s="187"/>
      <c r="V84" s="187"/>
      <c r="W84" s="187"/>
      <c r="X84" s="187"/>
    </row>
    <row r="85" s="71" customFormat="1" ht="27.75" customHeight="1" spans="1:24">
      <c r="A85" s="174" t="s">
        <v>216</v>
      </c>
      <c r="B85" s="174" t="s">
        <v>222</v>
      </c>
      <c r="C85" s="174" t="s">
        <v>223</v>
      </c>
      <c r="D85" s="204">
        <v>2100101</v>
      </c>
      <c r="E85" s="174" t="s">
        <v>219</v>
      </c>
      <c r="F85" s="174" t="s">
        <v>232</v>
      </c>
      <c r="G85" s="174" t="s">
        <v>233</v>
      </c>
      <c r="H85" s="187">
        <f t="shared" si="2"/>
        <v>2.58</v>
      </c>
      <c r="I85" s="187">
        <v>2.58</v>
      </c>
      <c r="J85" s="187"/>
      <c r="K85" s="187"/>
      <c r="L85" s="187"/>
      <c r="M85" s="187">
        <v>2.58</v>
      </c>
      <c r="N85" s="187"/>
      <c r="O85" s="187"/>
      <c r="P85" s="187"/>
      <c r="Q85" s="187"/>
      <c r="R85" s="187"/>
      <c r="S85" s="187"/>
      <c r="T85" s="187"/>
      <c r="U85" s="187"/>
      <c r="V85" s="187"/>
      <c r="W85" s="187"/>
      <c r="X85" s="187"/>
    </row>
    <row r="86" s="71" customFormat="1" ht="27.75" customHeight="1" spans="1:24">
      <c r="A86" s="174" t="s">
        <v>216</v>
      </c>
      <c r="B86" s="174" t="s">
        <v>222</v>
      </c>
      <c r="C86" s="174" t="s">
        <v>223</v>
      </c>
      <c r="D86" s="204">
        <v>2100716</v>
      </c>
      <c r="E86" s="174" t="s">
        <v>225</v>
      </c>
      <c r="F86" s="174" t="s">
        <v>232</v>
      </c>
      <c r="G86" s="174" t="s">
        <v>233</v>
      </c>
      <c r="H86" s="187">
        <f t="shared" si="2"/>
        <v>46.53</v>
      </c>
      <c r="I86" s="187">
        <v>46.53</v>
      </c>
      <c r="J86" s="187"/>
      <c r="K86" s="187"/>
      <c r="L86" s="187"/>
      <c r="M86" s="187">
        <v>46.53</v>
      </c>
      <c r="N86" s="187"/>
      <c r="O86" s="187"/>
      <c r="P86" s="187"/>
      <c r="Q86" s="187"/>
      <c r="R86" s="187"/>
      <c r="S86" s="187"/>
      <c r="T86" s="187"/>
      <c r="U86" s="187"/>
      <c r="V86" s="187"/>
      <c r="W86" s="187"/>
      <c r="X86" s="187"/>
    </row>
    <row r="87" s="71" customFormat="1" ht="27.75" customHeight="1" spans="1:24">
      <c r="A87" s="174" t="s">
        <v>216</v>
      </c>
      <c r="B87" s="174" t="s">
        <v>222</v>
      </c>
      <c r="C87" s="174" t="s">
        <v>223</v>
      </c>
      <c r="D87" s="204">
        <v>2120101</v>
      </c>
      <c r="E87" s="174" t="s">
        <v>219</v>
      </c>
      <c r="F87" s="174" t="s">
        <v>232</v>
      </c>
      <c r="G87" s="174" t="s">
        <v>233</v>
      </c>
      <c r="H87" s="187">
        <f t="shared" si="2"/>
        <v>14.36</v>
      </c>
      <c r="I87" s="187">
        <v>14.36</v>
      </c>
      <c r="J87" s="187"/>
      <c r="K87" s="187"/>
      <c r="L87" s="187"/>
      <c r="M87" s="187">
        <v>14.36</v>
      </c>
      <c r="N87" s="187"/>
      <c r="O87" s="187"/>
      <c r="P87" s="187"/>
      <c r="Q87" s="187"/>
      <c r="R87" s="187"/>
      <c r="S87" s="187"/>
      <c r="T87" s="187"/>
      <c r="U87" s="187"/>
      <c r="V87" s="187"/>
      <c r="W87" s="187"/>
      <c r="X87" s="187"/>
    </row>
    <row r="88" s="71" customFormat="1" ht="27.75" customHeight="1" spans="1:24">
      <c r="A88" s="174" t="s">
        <v>216</v>
      </c>
      <c r="B88" s="174" t="s">
        <v>222</v>
      </c>
      <c r="C88" s="174" t="s">
        <v>223</v>
      </c>
      <c r="D88" s="204">
        <v>2130104</v>
      </c>
      <c r="E88" s="174" t="s">
        <v>226</v>
      </c>
      <c r="F88" s="174" t="s">
        <v>232</v>
      </c>
      <c r="G88" s="174" t="s">
        <v>233</v>
      </c>
      <c r="H88" s="187">
        <f t="shared" si="2"/>
        <v>55.24</v>
      </c>
      <c r="I88" s="187">
        <v>55.24</v>
      </c>
      <c r="J88" s="187"/>
      <c r="K88" s="187"/>
      <c r="L88" s="187"/>
      <c r="M88" s="187">
        <v>55.24</v>
      </c>
      <c r="N88" s="187"/>
      <c r="O88" s="187"/>
      <c r="P88" s="187"/>
      <c r="Q88" s="187"/>
      <c r="R88" s="187"/>
      <c r="S88" s="187"/>
      <c r="T88" s="187"/>
      <c r="U88" s="187"/>
      <c r="V88" s="187"/>
      <c r="W88" s="187"/>
      <c r="X88" s="187"/>
    </row>
    <row r="89" s="71" customFormat="1" ht="27.75" customHeight="1" spans="1:24">
      <c r="A89" s="174" t="s">
        <v>216</v>
      </c>
      <c r="B89" s="174" t="s">
        <v>222</v>
      </c>
      <c r="C89" s="174" t="s">
        <v>223</v>
      </c>
      <c r="D89" s="204">
        <v>2130204</v>
      </c>
      <c r="E89" s="174" t="s">
        <v>227</v>
      </c>
      <c r="F89" s="174" t="s">
        <v>232</v>
      </c>
      <c r="G89" s="174" t="s">
        <v>233</v>
      </c>
      <c r="H89" s="187">
        <f t="shared" si="2"/>
        <v>12.48</v>
      </c>
      <c r="I89" s="187">
        <v>12.48</v>
      </c>
      <c r="J89" s="187"/>
      <c r="K89" s="187"/>
      <c r="L89" s="187"/>
      <c r="M89" s="187">
        <v>12.48</v>
      </c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</row>
    <row r="90" s="71" customFormat="1" ht="27.75" customHeight="1" spans="1:24">
      <c r="A90" s="174" t="s">
        <v>216</v>
      </c>
      <c r="B90" s="174" t="s">
        <v>222</v>
      </c>
      <c r="C90" s="174" t="s">
        <v>223</v>
      </c>
      <c r="D90" s="204">
        <v>2130301</v>
      </c>
      <c r="E90" s="174" t="s">
        <v>219</v>
      </c>
      <c r="F90" s="174" t="s">
        <v>232</v>
      </c>
      <c r="G90" s="174" t="s">
        <v>233</v>
      </c>
      <c r="H90" s="187">
        <f t="shared" si="2"/>
        <v>10.39</v>
      </c>
      <c r="I90" s="187">
        <v>10.39</v>
      </c>
      <c r="J90" s="187"/>
      <c r="K90" s="187"/>
      <c r="L90" s="187"/>
      <c r="M90" s="187">
        <v>10.39</v>
      </c>
      <c r="N90" s="187"/>
      <c r="O90" s="187"/>
      <c r="P90" s="187"/>
      <c r="Q90" s="187"/>
      <c r="R90" s="187"/>
      <c r="S90" s="187"/>
      <c r="T90" s="187"/>
      <c r="U90" s="187"/>
      <c r="V90" s="187"/>
      <c r="W90" s="187"/>
      <c r="X90" s="187"/>
    </row>
    <row r="91" s="71" customFormat="1" ht="27.75" customHeight="1" spans="1:24">
      <c r="A91" s="174" t="s">
        <v>216</v>
      </c>
      <c r="B91" s="174" t="s">
        <v>238</v>
      </c>
      <c r="C91" s="174" t="s">
        <v>239</v>
      </c>
      <c r="D91" s="204">
        <v>2080505</v>
      </c>
      <c r="E91" s="174" t="s">
        <v>240</v>
      </c>
      <c r="F91" s="174" t="s">
        <v>241</v>
      </c>
      <c r="G91" s="174" t="s">
        <v>239</v>
      </c>
      <c r="H91" s="187">
        <f t="shared" si="2"/>
        <v>159.24</v>
      </c>
      <c r="I91" s="187">
        <v>159.24</v>
      </c>
      <c r="J91" s="187"/>
      <c r="K91" s="187"/>
      <c r="L91" s="187"/>
      <c r="M91" s="187">
        <v>159.24</v>
      </c>
      <c r="N91" s="187"/>
      <c r="O91" s="187"/>
      <c r="P91" s="187"/>
      <c r="Q91" s="187"/>
      <c r="R91" s="187"/>
      <c r="S91" s="187"/>
      <c r="T91" s="187"/>
      <c r="U91" s="187"/>
      <c r="V91" s="187"/>
      <c r="W91" s="187"/>
      <c r="X91" s="187"/>
    </row>
    <row r="92" s="71" customFormat="1" ht="27.75" customHeight="1" spans="1:24">
      <c r="A92" s="174" t="s">
        <v>216</v>
      </c>
      <c r="B92" s="174" t="s">
        <v>242</v>
      </c>
      <c r="C92" s="174" t="s">
        <v>243</v>
      </c>
      <c r="D92" s="204">
        <v>2101101</v>
      </c>
      <c r="E92" s="174" t="s">
        <v>244</v>
      </c>
      <c r="F92" s="174" t="s">
        <v>245</v>
      </c>
      <c r="G92" s="174" t="s">
        <v>246</v>
      </c>
      <c r="H92" s="187">
        <f t="shared" si="2"/>
        <v>16.92</v>
      </c>
      <c r="I92" s="187">
        <v>16.92</v>
      </c>
      <c r="J92" s="187"/>
      <c r="K92" s="187"/>
      <c r="L92" s="187"/>
      <c r="M92" s="187">
        <v>16.92</v>
      </c>
      <c r="N92" s="187"/>
      <c r="O92" s="187"/>
      <c r="P92" s="187"/>
      <c r="Q92" s="187"/>
      <c r="R92" s="187"/>
      <c r="S92" s="187"/>
      <c r="T92" s="187"/>
      <c r="U92" s="187"/>
      <c r="V92" s="187"/>
      <c r="W92" s="187"/>
      <c r="X92" s="187"/>
    </row>
    <row r="93" s="71" customFormat="1" ht="27.75" customHeight="1" spans="1:24">
      <c r="A93" s="174" t="s">
        <v>216</v>
      </c>
      <c r="B93" s="174" t="s">
        <v>242</v>
      </c>
      <c r="C93" s="174" t="s">
        <v>243</v>
      </c>
      <c r="D93" s="204">
        <v>2101102</v>
      </c>
      <c r="E93" s="174" t="s">
        <v>247</v>
      </c>
      <c r="F93" s="174" t="s">
        <v>245</v>
      </c>
      <c r="G93" s="174" t="s">
        <v>246</v>
      </c>
      <c r="H93" s="187">
        <f t="shared" si="2"/>
        <v>38.33</v>
      </c>
      <c r="I93" s="187">
        <v>38.33</v>
      </c>
      <c r="J93" s="187"/>
      <c r="K93" s="187"/>
      <c r="L93" s="187"/>
      <c r="M93" s="187">
        <v>38.33</v>
      </c>
      <c r="N93" s="187"/>
      <c r="O93" s="187"/>
      <c r="P93" s="187"/>
      <c r="Q93" s="187"/>
      <c r="R93" s="187"/>
      <c r="S93" s="187"/>
      <c r="T93" s="187"/>
      <c r="U93" s="187"/>
      <c r="V93" s="187"/>
      <c r="W93" s="187"/>
      <c r="X93" s="187"/>
    </row>
    <row r="94" s="71" customFormat="1" ht="27.75" customHeight="1" spans="1:24">
      <c r="A94" s="174" t="s">
        <v>216</v>
      </c>
      <c r="B94" s="174" t="s">
        <v>242</v>
      </c>
      <c r="C94" s="174" t="s">
        <v>243</v>
      </c>
      <c r="D94" s="204">
        <v>2101103</v>
      </c>
      <c r="E94" s="174" t="s">
        <v>248</v>
      </c>
      <c r="F94" s="174" t="s">
        <v>249</v>
      </c>
      <c r="G94" s="174" t="s">
        <v>250</v>
      </c>
      <c r="H94" s="187">
        <f t="shared" si="2"/>
        <v>45.02</v>
      </c>
      <c r="I94" s="187">
        <v>45.02</v>
      </c>
      <c r="J94" s="187"/>
      <c r="K94" s="187"/>
      <c r="L94" s="187"/>
      <c r="M94" s="187">
        <v>45.02</v>
      </c>
      <c r="N94" s="187"/>
      <c r="O94" s="187"/>
      <c r="P94" s="187"/>
      <c r="Q94" s="187"/>
      <c r="R94" s="187"/>
      <c r="S94" s="187"/>
      <c r="T94" s="187"/>
      <c r="U94" s="187"/>
      <c r="V94" s="187"/>
      <c r="W94" s="187"/>
      <c r="X94" s="187"/>
    </row>
    <row r="95" s="71" customFormat="1" ht="27.75" customHeight="1" spans="1:24">
      <c r="A95" s="174" t="s">
        <v>216</v>
      </c>
      <c r="B95" s="174" t="s">
        <v>242</v>
      </c>
      <c r="C95" s="174" t="s">
        <v>243</v>
      </c>
      <c r="D95" s="204">
        <v>2101199</v>
      </c>
      <c r="E95" s="174" t="s">
        <v>251</v>
      </c>
      <c r="F95" s="174" t="s">
        <v>252</v>
      </c>
      <c r="G95" s="174" t="s">
        <v>253</v>
      </c>
      <c r="H95" s="187">
        <f t="shared" si="2"/>
        <v>1.61</v>
      </c>
      <c r="I95" s="187">
        <v>1.61</v>
      </c>
      <c r="J95" s="187"/>
      <c r="K95" s="187"/>
      <c r="L95" s="187"/>
      <c r="M95" s="187">
        <v>1.61</v>
      </c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</row>
    <row r="96" s="71" customFormat="1" ht="27.75" customHeight="1" spans="1:24">
      <c r="A96" s="174" t="s">
        <v>216</v>
      </c>
      <c r="B96" s="174" t="s">
        <v>242</v>
      </c>
      <c r="C96" s="174" t="s">
        <v>243</v>
      </c>
      <c r="D96" s="204">
        <v>2101199</v>
      </c>
      <c r="E96" s="174" t="s">
        <v>251</v>
      </c>
      <c r="F96" s="174" t="s">
        <v>252</v>
      </c>
      <c r="G96" s="174" t="s">
        <v>253</v>
      </c>
      <c r="H96" s="187">
        <f t="shared" si="2"/>
        <v>2.08</v>
      </c>
      <c r="I96" s="187">
        <v>2.08</v>
      </c>
      <c r="J96" s="187"/>
      <c r="K96" s="187"/>
      <c r="L96" s="187"/>
      <c r="M96" s="187">
        <v>2.08</v>
      </c>
      <c r="N96" s="187"/>
      <c r="O96" s="187"/>
      <c r="P96" s="187"/>
      <c r="Q96" s="187"/>
      <c r="R96" s="187"/>
      <c r="S96" s="187"/>
      <c r="T96" s="187"/>
      <c r="U96" s="187"/>
      <c r="V96" s="187"/>
      <c r="W96" s="187"/>
      <c r="X96" s="187"/>
    </row>
    <row r="97" s="71" customFormat="1" ht="27.75" customHeight="1" spans="1:24">
      <c r="A97" s="174" t="s">
        <v>216</v>
      </c>
      <c r="B97" s="174" t="s">
        <v>242</v>
      </c>
      <c r="C97" s="174" t="s">
        <v>243</v>
      </c>
      <c r="D97" s="204">
        <v>2010101</v>
      </c>
      <c r="E97" s="174" t="s">
        <v>219</v>
      </c>
      <c r="F97" s="174" t="s">
        <v>252</v>
      </c>
      <c r="G97" s="174" t="s">
        <v>253</v>
      </c>
      <c r="H97" s="187">
        <f t="shared" si="2"/>
        <v>0.07</v>
      </c>
      <c r="I97" s="187">
        <v>0.07</v>
      </c>
      <c r="J97" s="187"/>
      <c r="K97" s="187"/>
      <c r="L97" s="187"/>
      <c r="M97" s="187">
        <v>0.07</v>
      </c>
      <c r="N97" s="187"/>
      <c r="O97" s="187"/>
      <c r="P97" s="187"/>
      <c r="Q97" s="187"/>
      <c r="R97" s="187"/>
      <c r="S97" s="187"/>
      <c r="T97" s="187"/>
      <c r="U97" s="187"/>
      <c r="V97" s="187"/>
      <c r="W97" s="187"/>
      <c r="X97" s="187"/>
    </row>
    <row r="98" s="71" customFormat="1" ht="27.75" customHeight="1" spans="1:24">
      <c r="A98" s="174" t="s">
        <v>216</v>
      </c>
      <c r="B98" s="174" t="s">
        <v>242</v>
      </c>
      <c r="C98" s="174" t="s">
        <v>243</v>
      </c>
      <c r="D98" s="204">
        <v>2010301</v>
      </c>
      <c r="E98" s="174" t="s">
        <v>219</v>
      </c>
      <c r="F98" s="174" t="s">
        <v>252</v>
      </c>
      <c r="G98" s="174" t="s">
        <v>253</v>
      </c>
      <c r="H98" s="187">
        <f t="shared" si="2"/>
        <v>1.5</v>
      </c>
      <c r="I98" s="187">
        <v>1.5</v>
      </c>
      <c r="J98" s="187"/>
      <c r="K98" s="187"/>
      <c r="L98" s="187"/>
      <c r="M98" s="187">
        <v>1.5</v>
      </c>
      <c r="N98" s="187"/>
      <c r="O98" s="187"/>
      <c r="P98" s="187"/>
      <c r="Q98" s="187"/>
      <c r="R98" s="187"/>
      <c r="S98" s="187"/>
      <c r="T98" s="187"/>
      <c r="U98" s="187"/>
      <c r="V98" s="187"/>
      <c r="W98" s="187"/>
      <c r="X98" s="187"/>
    </row>
    <row r="99" s="71" customFormat="1" ht="27.75" customHeight="1" spans="1:24">
      <c r="A99" s="174" t="s">
        <v>216</v>
      </c>
      <c r="B99" s="174" t="s">
        <v>242</v>
      </c>
      <c r="C99" s="174" t="s">
        <v>243</v>
      </c>
      <c r="D99" s="204">
        <v>2010601</v>
      </c>
      <c r="E99" s="174" t="s">
        <v>219</v>
      </c>
      <c r="F99" s="174" t="s">
        <v>252</v>
      </c>
      <c r="G99" s="174" t="s">
        <v>253</v>
      </c>
      <c r="H99" s="187">
        <f t="shared" si="2"/>
        <v>0.21</v>
      </c>
      <c r="I99" s="187">
        <v>0.21</v>
      </c>
      <c r="J99" s="187"/>
      <c r="K99" s="187"/>
      <c r="L99" s="187"/>
      <c r="M99" s="187">
        <v>0.21</v>
      </c>
      <c r="N99" s="187"/>
      <c r="O99" s="187"/>
      <c r="P99" s="187"/>
      <c r="Q99" s="187"/>
      <c r="R99" s="187"/>
      <c r="S99" s="187"/>
      <c r="T99" s="187"/>
      <c r="U99" s="187"/>
      <c r="V99" s="187"/>
      <c r="W99" s="187"/>
      <c r="X99" s="187"/>
    </row>
    <row r="100" s="71" customFormat="1" ht="27.75" customHeight="1" spans="1:24">
      <c r="A100" s="174" t="s">
        <v>216</v>
      </c>
      <c r="B100" s="174" t="s">
        <v>242</v>
      </c>
      <c r="C100" s="174" t="s">
        <v>243</v>
      </c>
      <c r="D100" s="204">
        <v>2012901</v>
      </c>
      <c r="E100" s="174" t="s">
        <v>219</v>
      </c>
      <c r="F100" s="174" t="s">
        <v>252</v>
      </c>
      <c r="G100" s="174" t="s">
        <v>253</v>
      </c>
      <c r="H100" s="187">
        <f t="shared" si="2"/>
        <v>0.13</v>
      </c>
      <c r="I100" s="187">
        <v>0.13</v>
      </c>
      <c r="J100" s="187"/>
      <c r="K100" s="187"/>
      <c r="L100" s="187"/>
      <c r="M100" s="187">
        <v>0.13</v>
      </c>
      <c r="N100" s="187"/>
      <c r="O100" s="187"/>
      <c r="P100" s="187"/>
      <c r="Q100" s="187"/>
      <c r="R100" s="187"/>
      <c r="S100" s="187"/>
      <c r="T100" s="187"/>
      <c r="U100" s="187"/>
      <c r="V100" s="187"/>
      <c r="W100" s="187"/>
      <c r="X100" s="187"/>
    </row>
    <row r="101" s="71" customFormat="1" ht="27.75" customHeight="1" spans="1:24">
      <c r="A101" s="174" t="s">
        <v>216</v>
      </c>
      <c r="B101" s="174" t="s">
        <v>242</v>
      </c>
      <c r="C101" s="174" t="s">
        <v>243</v>
      </c>
      <c r="D101" s="204">
        <v>2013101</v>
      </c>
      <c r="E101" s="174" t="s">
        <v>219</v>
      </c>
      <c r="F101" s="174" t="s">
        <v>252</v>
      </c>
      <c r="G101" s="174" t="s">
        <v>253</v>
      </c>
      <c r="H101" s="187">
        <f t="shared" si="2"/>
        <v>0.18</v>
      </c>
      <c r="I101" s="187">
        <v>0.18</v>
      </c>
      <c r="J101" s="187"/>
      <c r="K101" s="187"/>
      <c r="L101" s="187"/>
      <c r="M101" s="187">
        <v>0.18</v>
      </c>
      <c r="N101" s="187"/>
      <c r="O101" s="187"/>
      <c r="P101" s="187"/>
      <c r="Q101" s="187"/>
      <c r="R101" s="187"/>
      <c r="S101" s="187"/>
      <c r="T101" s="187"/>
      <c r="U101" s="187"/>
      <c r="V101" s="187"/>
      <c r="W101" s="187"/>
      <c r="X101" s="187"/>
    </row>
    <row r="102" s="71" customFormat="1" ht="27.75" customHeight="1" spans="1:24">
      <c r="A102" s="174" t="s">
        <v>216</v>
      </c>
      <c r="B102" s="174" t="s">
        <v>242</v>
      </c>
      <c r="C102" s="174" t="s">
        <v>243</v>
      </c>
      <c r="D102" s="204">
        <v>2070109</v>
      </c>
      <c r="E102" s="174" t="s">
        <v>224</v>
      </c>
      <c r="F102" s="174" t="s">
        <v>252</v>
      </c>
      <c r="G102" s="174" t="s">
        <v>253</v>
      </c>
      <c r="H102" s="187">
        <f t="shared" si="2"/>
        <v>0.35</v>
      </c>
      <c r="I102" s="187">
        <v>0.35</v>
      </c>
      <c r="J102" s="187"/>
      <c r="K102" s="187"/>
      <c r="L102" s="187"/>
      <c r="M102" s="187">
        <v>0.35</v>
      </c>
      <c r="N102" s="187"/>
      <c r="O102" s="187"/>
      <c r="P102" s="187"/>
      <c r="Q102" s="187"/>
      <c r="R102" s="187"/>
      <c r="S102" s="187"/>
      <c r="T102" s="187"/>
      <c r="U102" s="187"/>
      <c r="V102" s="187"/>
      <c r="W102" s="187"/>
      <c r="X102" s="187"/>
    </row>
    <row r="103" s="71" customFormat="1" ht="27.75" customHeight="1" spans="1:24">
      <c r="A103" s="174" t="s">
        <v>216</v>
      </c>
      <c r="B103" s="174" t="s">
        <v>242</v>
      </c>
      <c r="C103" s="174" t="s">
        <v>243</v>
      </c>
      <c r="D103" s="204">
        <v>2100101</v>
      </c>
      <c r="E103" s="174" t="s">
        <v>219</v>
      </c>
      <c r="F103" s="174" t="s">
        <v>252</v>
      </c>
      <c r="G103" s="174" t="s">
        <v>253</v>
      </c>
      <c r="H103" s="187">
        <f t="shared" si="2"/>
        <v>0.08</v>
      </c>
      <c r="I103" s="187">
        <v>0.08</v>
      </c>
      <c r="J103" s="187"/>
      <c r="K103" s="187"/>
      <c r="L103" s="187"/>
      <c r="M103" s="187">
        <v>0.08</v>
      </c>
      <c r="N103" s="187"/>
      <c r="O103" s="187"/>
      <c r="P103" s="187"/>
      <c r="Q103" s="187"/>
      <c r="R103" s="187"/>
      <c r="S103" s="187"/>
      <c r="T103" s="187"/>
      <c r="U103" s="187"/>
      <c r="V103" s="187"/>
      <c r="W103" s="187"/>
      <c r="X103" s="187"/>
    </row>
    <row r="104" s="71" customFormat="1" ht="27.75" customHeight="1" spans="1:24">
      <c r="A104" s="174" t="s">
        <v>216</v>
      </c>
      <c r="B104" s="174" t="s">
        <v>242</v>
      </c>
      <c r="C104" s="174" t="s">
        <v>243</v>
      </c>
      <c r="D104" s="204">
        <v>2100716</v>
      </c>
      <c r="E104" s="174" t="s">
        <v>225</v>
      </c>
      <c r="F104" s="174" t="s">
        <v>252</v>
      </c>
      <c r="G104" s="174" t="s">
        <v>253</v>
      </c>
      <c r="H104" s="187">
        <f t="shared" si="2"/>
        <v>1.34</v>
      </c>
      <c r="I104" s="187">
        <v>1.34</v>
      </c>
      <c r="J104" s="187"/>
      <c r="K104" s="187"/>
      <c r="L104" s="187"/>
      <c r="M104" s="187">
        <v>1.34</v>
      </c>
      <c r="N104" s="187"/>
      <c r="O104" s="187"/>
      <c r="P104" s="187"/>
      <c r="Q104" s="187"/>
      <c r="R104" s="187"/>
      <c r="S104" s="187"/>
      <c r="T104" s="187"/>
      <c r="U104" s="187"/>
      <c r="V104" s="187"/>
      <c r="W104" s="187"/>
      <c r="X104" s="187"/>
    </row>
    <row r="105" s="71" customFormat="1" ht="27.75" customHeight="1" spans="1:24">
      <c r="A105" s="174" t="s">
        <v>216</v>
      </c>
      <c r="B105" s="174" t="s">
        <v>242</v>
      </c>
      <c r="C105" s="174" t="s">
        <v>243</v>
      </c>
      <c r="D105" s="204">
        <v>2120101</v>
      </c>
      <c r="E105" s="174" t="s">
        <v>219</v>
      </c>
      <c r="F105" s="174" t="s">
        <v>252</v>
      </c>
      <c r="G105" s="174" t="s">
        <v>253</v>
      </c>
      <c r="H105" s="187">
        <f t="shared" si="2"/>
        <v>0.42</v>
      </c>
      <c r="I105" s="187">
        <v>0.42</v>
      </c>
      <c r="J105" s="187"/>
      <c r="K105" s="187"/>
      <c r="L105" s="187"/>
      <c r="M105" s="187">
        <v>0.42</v>
      </c>
      <c r="N105" s="187"/>
      <c r="O105" s="187"/>
      <c r="P105" s="187"/>
      <c r="Q105" s="187"/>
      <c r="R105" s="187"/>
      <c r="S105" s="187"/>
      <c r="T105" s="187"/>
      <c r="U105" s="187"/>
      <c r="V105" s="187"/>
      <c r="W105" s="187"/>
      <c r="X105" s="187"/>
    </row>
    <row r="106" s="71" customFormat="1" ht="27.75" customHeight="1" spans="1:24">
      <c r="A106" s="174" t="s">
        <v>216</v>
      </c>
      <c r="B106" s="174" t="s">
        <v>242</v>
      </c>
      <c r="C106" s="174" t="s">
        <v>243</v>
      </c>
      <c r="D106" s="204">
        <v>2130104</v>
      </c>
      <c r="E106" s="174" t="s">
        <v>226</v>
      </c>
      <c r="F106" s="174" t="s">
        <v>252</v>
      </c>
      <c r="G106" s="174" t="s">
        <v>253</v>
      </c>
      <c r="H106" s="187">
        <f t="shared" si="2"/>
        <v>1.66</v>
      </c>
      <c r="I106" s="187">
        <v>1.66</v>
      </c>
      <c r="J106" s="187"/>
      <c r="K106" s="187"/>
      <c r="L106" s="187"/>
      <c r="M106" s="187">
        <v>1.66</v>
      </c>
      <c r="N106" s="187"/>
      <c r="O106" s="187"/>
      <c r="P106" s="187"/>
      <c r="Q106" s="187"/>
      <c r="R106" s="187"/>
      <c r="S106" s="187"/>
      <c r="T106" s="187"/>
      <c r="U106" s="187"/>
      <c r="V106" s="187"/>
      <c r="W106" s="187"/>
      <c r="X106" s="187"/>
    </row>
    <row r="107" s="71" customFormat="1" ht="27.75" customHeight="1" spans="1:24">
      <c r="A107" s="174" t="s">
        <v>216</v>
      </c>
      <c r="B107" s="174" t="s">
        <v>242</v>
      </c>
      <c r="C107" s="174" t="s">
        <v>243</v>
      </c>
      <c r="D107" s="204">
        <v>2130204</v>
      </c>
      <c r="E107" s="174" t="s">
        <v>227</v>
      </c>
      <c r="F107" s="174" t="s">
        <v>252</v>
      </c>
      <c r="G107" s="174" t="s">
        <v>253</v>
      </c>
      <c r="H107" s="187">
        <f t="shared" si="2"/>
        <v>0.35</v>
      </c>
      <c r="I107" s="187">
        <v>0.35</v>
      </c>
      <c r="J107" s="187"/>
      <c r="K107" s="187"/>
      <c r="L107" s="187"/>
      <c r="M107" s="187">
        <v>0.35</v>
      </c>
      <c r="N107" s="187"/>
      <c r="O107" s="187"/>
      <c r="P107" s="187"/>
      <c r="Q107" s="187"/>
      <c r="R107" s="187"/>
      <c r="S107" s="187"/>
      <c r="T107" s="187"/>
      <c r="U107" s="187"/>
      <c r="V107" s="187"/>
      <c r="W107" s="187"/>
      <c r="X107" s="187"/>
    </row>
    <row r="108" s="71" customFormat="1" ht="27.75" customHeight="1" spans="1:24">
      <c r="A108" s="174" t="s">
        <v>216</v>
      </c>
      <c r="B108" s="174" t="s">
        <v>242</v>
      </c>
      <c r="C108" s="174" t="s">
        <v>243</v>
      </c>
      <c r="D108" s="204">
        <v>2130301</v>
      </c>
      <c r="E108" s="174" t="s">
        <v>219</v>
      </c>
      <c r="F108" s="174" t="s">
        <v>252</v>
      </c>
      <c r="G108" s="174" t="s">
        <v>253</v>
      </c>
      <c r="H108" s="187">
        <f t="shared" si="2"/>
        <v>0.29</v>
      </c>
      <c r="I108" s="187">
        <v>0.29</v>
      </c>
      <c r="J108" s="187"/>
      <c r="K108" s="187"/>
      <c r="L108" s="187"/>
      <c r="M108" s="187">
        <v>0.29</v>
      </c>
      <c r="N108" s="187"/>
      <c r="O108" s="187"/>
      <c r="P108" s="187"/>
      <c r="Q108" s="187"/>
      <c r="R108" s="187"/>
      <c r="S108" s="187"/>
      <c r="T108" s="187"/>
      <c r="U108" s="187"/>
      <c r="V108" s="187"/>
      <c r="W108" s="187"/>
      <c r="X108" s="187"/>
    </row>
    <row r="109" s="71" customFormat="1" ht="27.75" customHeight="1" spans="1:24">
      <c r="A109" s="174" t="s">
        <v>216</v>
      </c>
      <c r="B109" s="174" t="s">
        <v>242</v>
      </c>
      <c r="C109" s="174" t="s">
        <v>243</v>
      </c>
      <c r="D109" s="204">
        <v>2010601</v>
      </c>
      <c r="E109" s="174" t="s">
        <v>219</v>
      </c>
      <c r="F109" s="174" t="s">
        <v>252</v>
      </c>
      <c r="G109" s="174" t="s">
        <v>253</v>
      </c>
      <c r="H109" s="187">
        <f t="shared" si="2"/>
        <v>0.17</v>
      </c>
      <c r="I109" s="187">
        <v>0.17</v>
      </c>
      <c r="J109" s="187"/>
      <c r="K109" s="187"/>
      <c r="L109" s="187"/>
      <c r="M109" s="187">
        <v>0.17</v>
      </c>
      <c r="N109" s="187"/>
      <c r="O109" s="187"/>
      <c r="P109" s="187"/>
      <c r="Q109" s="187"/>
      <c r="R109" s="187"/>
      <c r="S109" s="187"/>
      <c r="T109" s="187"/>
      <c r="U109" s="187"/>
      <c r="V109" s="187"/>
      <c r="W109" s="187"/>
      <c r="X109" s="187"/>
    </row>
    <row r="110" s="71" customFormat="1" ht="27.75" customHeight="1" spans="1:24">
      <c r="A110" s="174" t="s">
        <v>216</v>
      </c>
      <c r="B110" s="174" t="s">
        <v>242</v>
      </c>
      <c r="C110" s="174" t="s">
        <v>243</v>
      </c>
      <c r="D110" s="204">
        <v>2012901</v>
      </c>
      <c r="E110" s="174" t="s">
        <v>219</v>
      </c>
      <c r="F110" s="174" t="s">
        <v>252</v>
      </c>
      <c r="G110" s="174" t="s">
        <v>253</v>
      </c>
      <c r="H110" s="187">
        <f t="shared" si="2"/>
        <v>0.1</v>
      </c>
      <c r="I110" s="187">
        <v>0.1</v>
      </c>
      <c r="J110" s="187"/>
      <c r="K110" s="187"/>
      <c r="L110" s="187"/>
      <c r="M110" s="187">
        <v>0.1</v>
      </c>
      <c r="N110" s="187"/>
      <c r="O110" s="187"/>
      <c r="P110" s="187"/>
      <c r="Q110" s="187"/>
      <c r="R110" s="187"/>
      <c r="S110" s="187"/>
      <c r="T110" s="187"/>
      <c r="U110" s="187"/>
      <c r="V110" s="187"/>
      <c r="W110" s="187"/>
      <c r="X110" s="187"/>
    </row>
    <row r="111" s="71" customFormat="1" ht="27.75" customHeight="1" spans="1:24">
      <c r="A111" s="174" t="s">
        <v>216</v>
      </c>
      <c r="B111" s="174" t="s">
        <v>242</v>
      </c>
      <c r="C111" s="174" t="s">
        <v>243</v>
      </c>
      <c r="D111" s="204">
        <v>2070109</v>
      </c>
      <c r="E111" s="174" t="s">
        <v>224</v>
      </c>
      <c r="F111" s="174" t="s">
        <v>252</v>
      </c>
      <c r="G111" s="174" t="s">
        <v>253</v>
      </c>
      <c r="H111" s="187">
        <f t="shared" si="2"/>
        <v>0.29</v>
      </c>
      <c r="I111" s="187">
        <v>0.29</v>
      </c>
      <c r="J111" s="187"/>
      <c r="K111" s="187"/>
      <c r="L111" s="187"/>
      <c r="M111" s="187">
        <v>0.29</v>
      </c>
      <c r="N111" s="187"/>
      <c r="O111" s="187"/>
      <c r="P111" s="187"/>
      <c r="Q111" s="187"/>
      <c r="R111" s="187"/>
      <c r="S111" s="187"/>
      <c r="T111" s="187"/>
      <c r="U111" s="187"/>
      <c r="V111" s="187"/>
      <c r="W111" s="187"/>
      <c r="X111" s="187"/>
    </row>
    <row r="112" s="71" customFormat="1" ht="27.75" customHeight="1" spans="1:24">
      <c r="A112" s="174" t="s">
        <v>216</v>
      </c>
      <c r="B112" s="174" t="s">
        <v>242</v>
      </c>
      <c r="C112" s="174" t="s">
        <v>243</v>
      </c>
      <c r="D112" s="204">
        <v>2100101</v>
      </c>
      <c r="E112" s="174" t="s">
        <v>219</v>
      </c>
      <c r="F112" s="174" t="s">
        <v>252</v>
      </c>
      <c r="G112" s="174" t="s">
        <v>253</v>
      </c>
      <c r="H112" s="187">
        <f t="shared" si="2"/>
        <v>0.06</v>
      </c>
      <c r="I112" s="187">
        <v>0.06</v>
      </c>
      <c r="J112" s="187"/>
      <c r="K112" s="187"/>
      <c r="L112" s="187"/>
      <c r="M112" s="187">
        <v>0.06</v>
      </c>
      <c r="N112" s="187"/>
      <c r="O112" s="187"/>
      <c r="P112" s="187"/>
      <c r="Q112" s="187"/>
      <c r="R112" s="187"/>
      <c r="S112" s="187"/>
      <c r="T112" s="187"/>
      <c r="U112" s="187"/>
      <c r="V112" s="187"/>
      <c r="W112" s="187"/>
      <c r="X112" s="187"/>
    </row>
    <row r="113" s="71" customFormat="1" ht="27.75" customHeight="1" spans="1:24">
      <c r="A113" s="174" t="s">
        <v>216</v>
      </c>
      <c r="B113" s="174" t="s">
        <v>242</v>
      </c>
      <c r="C113" s="174" t="s">
        <v>243</v>
      </c>
      <c r="D113" s="204">
        <v>2100716</v>
      </c>
      <c r="E113" s="174" t="s">
        <v>225</v>
      </c>
      <c r="F113" s="174" t="s">
        <v>252</v>
      </c>
      <c r="G113" s="174" t="s">
        <v>253</v>
      </c>
      <c r="H113" s="187">
        <f t="shared" si="2"/>
        <v>1.08</v>
      </c>
      <c r="I113" s="187">
        <v>1.08</v>
      </c>
      <c r="J113" s="187"/>
      <c r="K113" s="187"/>
      <c r="L113" s="187"/>
      <c r="M113" s="187">
        <v>1.08</v>
      </c>
      <c r="N113" s="187"/>
      <c r="O113" s="187"/>
      <c r="P113" s="187"/>
      <c r="Q113" s="187"/>
      <c r="R113" s="187"/>
      <c r="S113" s="187"/>
      <c r="T113" s="187"/>
      <c r="U113" s="187"/>
      <c r="V113" s="187"/>
      <c r="W113" s="187"/>
      <c r="X113" s="187"/>
    </row>
    <row r="114" s="71" customFormat="1" ht="27.75" customHeight="1" spans="1:24">
      <c r="A114" s="174" t="s">
        <v>216</v>
      </c>
      <c r="B114" s="174" t="s">
        <v>242</v>
      </c>
      <c r="C114" s="174" t="s">
        <v>243</v>
      </c>
      <c r="D114" s="204">
        <v>2120101</v>
      </c>
      <c r="E114" s="174" t="s">
        <v>219</v>
      </c>
      <c r="F114" s="174" t="s">
        <v>252</v>
      </c>
      <c r="G114" s="174" t="s">
        <v>253</v>
      </c>
      <c r="H114" s="187">
        <f t="shared" si="2"/>
        <v>0.34</v>
      </c>
      <c r="I114" s="187">
        <v>0.34</v>
      </c>
      <c r="J114" s="187"/>
      <c r="K114" s="187"/>
      <c r="L114" s="187"/>
      <c r="M114" s="187">
        <v>0.34</v>
      </c>
      <c r="N114" s="187"/>
      <c r="O114" s="187"/>
      <c r="P114" s="187"/>
      <c r="Q114" s="187"/>
      <c r="R114" s="187"/>
      <c r="S114" s="187"/>
      <c r="T114" s="187"/>
      <c r="U114" s="187"/>
      <c r="V114" s="187"/>
      <c r="W114" s="187"/>
      <c r="X114" s="187"/>
    </row>
    <row r="115" s="71" customFormat="1" ht="27.75" customHeight="1" spans="1:24">
      <c r="A115" s="174" t="s">
        <v>216</v>
      </c>
      <c r="B115" s="174" t="s">
        <v>242</v>
      </c>
      <c r="C115" s="174" t="s">
        <v>243</v>
      </c>
      <c r="D115" s="204">
        <v>2130104</v>
      </c>
      <c r="E115" s="174" t="s">
        <v>226</v>
      </c>
      <c r="F115" s="174" t="s">
        <v>252</v>
      </c>
      <c r="G115" s="174" t="s">
        <v>253</v>
      </c>
      <c r="H115" s="187">
        <f t="shared" si="2"/>
        <v>1.38</v>
      </c>
      <c r="I115" s="187">
        <v>1.38</v>
      </c>
      <c r="J115" s="187"/>
      <c r="K115" s="187"/>
      <c r="L115" s="187"/>
      <c r="M115" s="187">
        <v>1.38</v>
      </c>
      <c r="N115" s="187"/>
      <c r="O115" s="187"/>
      <c r="P115" s="187"/>
      <c r="Q115" s="187"/>
      <c r="R115" s="187"/>
      <c r="S115" s="187"/>
      <c r="T115" s="187"/>
      <c r="U115" s="187"/>
      <c r="V115" s="187"/>
      <c r="W115" s="187"/>
      <c r="X115" s="187"/>
    </row>
    <row r="116" s="71" customFormat="1" ht="27.75" customHeight="1" spans="1:24">
      <c r="A116" s="174" t="s">
        <v>216</v>
      </c>
      <c r="B116" s="174" t="s">
        <v>242</v>
      </c>
      <c r="C116" s="174" t="s">
        <v>243</v>
      </c>
      <c r="D116" s="204">
        <v>2130204</v>
      </c>
      <c r="E116" s="174" t="s">
        <v>227</v>
      </c>
      <c r="F116" s="174" t="s">
        <v>252</v>
      </c>
      <c r="G116" s="174" t="s">
        <v>253</v>
      </c>
      <c r="H116" s="187">
        <f t="shared" si="2"/>
        <v>0.28</v>
      </c>
      <c r="I116" s="187">
        <v>0.28</v>
      </c>
      <c r="J116" s="187"/>
      <c r="K116" s="187"/>
      <c r="L116" s="187"/>
      <c r="M116" s="187">
        <v>0.28</v>
      </c>
      <c r="N116" s="187"/>
      <c r="O116" s="187"/>
      <c r="P116" s="187"/>
      <c r="Q116" s="187"/>
      <c r="R116" s="187"/>
      <c r="S116" s="187"/>
      <c r="T116" s="187"/>
      <c r="U116" s="187"/>
      <c r="V116" s="187"/>
      <c r="W116" s="187"/>
      <c r="X116" s="187"/>
    </row>
    <row r="117" s="71" customFormat="1" ht="27.75" customHeight="1" spans="1:24">
      <c r="A117" s="174" t="s">
        <v>216</v>
      </c>
      <c r="B117" s="174" t="s">
        <v>242</v>
      </c>
      <c r="C117" s="174" t="s">
        <v>243</v>
      </c>
      <c r="D117" s="204">
        <v>2130301</v>
      </c>
      <c r="E117" s="174" t="s">
        <v>219</v>
      </c>
      <c r="F117" s="174" t="s">
        <v>252</v>
      </c>
      <c r="G117" s="174" t="s">
        <v>253</v>
      </c>
      <c r="H117" s="187">
        <f t="shared" si="2"/>
        <v>0.24</v>
      </c>
      <c r="I117" s="187">
        <v>0.24</v>
      </c>
      <c r="J117" s="187"/>
      <c r="K117" s="187"/>
      <c r="L117" s="187"/>
      <c r="M117" s="187">
        <v>0.24</v>
      </c>
      <c r="N117" s="187"/>
      <c r="O117" s="187"/>
      <c r="P117" s="187"/>
      <c r="Q117" s="187"/>
      <c r="R117" s="187"/>
      <c r="S117" s="187"/>
      <c r="T117" s="187"/>
      <c r="U117" s="187"/>
      <c r="V117" s="187"/>
      <c r="W117" s="187"/>
      <c r="X117" s="187"/>
    </row>
    <row r="118" s="71" customFormat="1" ht="27.75" customHeight="1" spans="1:24">
      <c r="A118" s="174" t="s">
        <v>216</v>
      </c>
      <c r="B118" s="174" t="s">
        <v>254</v>
      </c>
      <c r="C118" s="174" t="s">
        <v>255</v>
      </c>
      <c r="D118" s="204">
        <v>2210201</v>
      </c>
      <c r="E118" s="174" t="s">
        <v>255</v>
      </c>
      <c r="F118" s="174" t="s">
        <v>256</v>
      </c>
      <c r="G118" s="174" t="s">
        <v>255</v>
      </c>
      <c r="H118" s="187">
        <f t="shared" si="2"/>
        <v>107.41</v>
      </c>
      <c r="I118" s="187">
        <v>107.41</v>
      </c>
      <c r="J118" s="187"/>
      <c r="K118" s="187"/>
      <c r="L118" s="187"/>
      <c r="M118" s="187">
        <v>107.41</v>
      </c>
      <c r="N118" s="187"/>
      <c r="O118" s="187"/>
      <c r="P118" s="187"/>
      <c r="Q118" s="187"/>
      <c r="R118" s="187"/>
      <c r="S118" s="187"/>
      <c r="T118" s="187"/>
      <c r="U118" s="187"/>
      <c r="V118" s="187"/>
      <c r="W118" s="187"/>
      <c r="X118" s="187"/>
    </row>
    <row r="119" s="71" customFormat="1" ht="27.75" customHeight="1" spans="1:24">
      <c r="A119" s="174" t="s">
        <v>216</v>
      </c>
      <c r="B119" s="174" t="s">
        <v>257</v>
      </c>
      <c r="C119" s="174" t="s">
        <v>258</v>
      </c>
      <c r="D119" s="204">
        <v>2010301</v>
      </c>
      <c r="E119" s="174" t="s">
        <v>219</v>
      </c>
      <c r="F119" s="174" t="s">
        <v>259</v>
      </c>
      <c r="G119" s="174" t="s">
        <v>260</v>
      </c>
      <c r="H119" s="187">
        <f t="shared" si="2"/>
        <v>2</v>
      </c>
      <c r="I119" s="187">
        <v>2</v>
      </c>
      <c r="J119" s="187"/>
      <c r="K119" s="187"/>
      <c r="L119" s="187"/>
      <c r="M119" s="187">
        <v>2</v>
      </c>
      <c r="N119" s="187"/>
      <c r="O119" s="187"/>
      <c r="P119" s="187"/>
      <c r="Q119" s="187"/>
      <c r="R119" s="187"/>
      <c r="S119" s="187"/>
      <c r="T119" s="187"/>
      <c r="U119" s="187"/>
      <c r="V119" s="187"/>
      <c r="W119" s="187"/>
      <c r="X119" s="187"/>
    </row>
    <row r="120" s="71" customFormat="1" ht="27.75" customHeight="1" spans="1:24">
      <c r="A120" s="174" t="s">
        <v>216</v>
      </c>
      <c r="B120" s="174" t="s">
        <v>261</v>
      </c>
      <c r="C120" s="174" t="s">
        <v>262</v>
      </c>
      <c r="D120" s="204">
        <v>2010101</v>
      </c>
      <c r="E120" s="174" t="s">
        <v>219</v>
      </c>
      <c r="F120" s="174" t="s">
        <v>263</v>
      </c>
      <c r="G120" s="174" t="s">
        <v>262</v>
      </c>
      <c r="H120" s="187">
        <f t="shared" si="2"/>
        <v>0.18</v>
      </c>
      <c r="I120" s="187">
        <v>0.18</v>
      </c>
      <c r="J120" s="187"/>
      <c r="K120" s="187"/>
      <c r="L120" s="187"/>
      <c r="M120" s="187">
        <v>0.18</v>
      </c>
      <c r="N120" s="187"/>
      <c r="O120" s="187"/>
      <c r="P120" s="187"/>
      <c r="Q120" s="187"/>
      <c r="R120" s="187"/>
      <c r="S120" s="187"/>
      <c r="T120" s="187"/>
      <c r="U120" s="187"/>
      <c r="V120" s="187"/>
      <c r="W120" s="187"/>
      <c r="X120" s="187"/>
    </row>
    <row r="121" s="71" customFormat="1" ht="27.75" customHeight="1" spans="1:24">
      <c r="A121" s="174" t="s">
        <v>216</v>
      </c>
      <c r="B121" s="174" t="s">
        <v>261</v>
      </c>
      <c r="C121" s="174" t="s">
        <v>262</v>
      </c>
      <c r="D121" s="204">
        <v>2010301</v>
      </c>
      <c r="E121" s="174" t="s">
        <v>219</v>
      </c>
      <c r="F121" s="174" t="s">
        <v>263</v>
      </c>
      <c r="G121" s="174" t="s">
        <v>262</v>
      </c>
      <c r="H121" s="187">
        <f t="shared" si="2"/>
        <v>4.12</v>
      </c>
      <c r="I121" s="187">
        <v>4.12</v>
      </c>
      <c r="J121" s="187"/>
      <c r="K121" s="187"/>
      <c r="L121" s="187"/>
      <c r="M121" s="187">
        <v>4.12</v>
      </c>
      <c r="N121" s="187"/>
      <c r="O121" s="187"/>
      <c r="P121" s="187"/>
      <c r="Q121" s="187"/>
      <c r="R121" s="187"/>
      <c r="S121" s="187"/>
      <c r="T121" s="187"/>
      <c r="U121" s="187"/>
      <c r="V121" s="187"/>
      <c r="W121" s="187"/>
      <c r="X121" s="187"/>
    </row>
    <row r="122" s="71" customFormat="1" ht="27.75" customHeight="1" spans="1:24">
      <c r="A122" s="174" t="s">
        <v>216</v>
      </c>
      <c r="B122" s="174" t="s">
        <v>261</v>
      </c>
      <c r="C122" s="174" t="s">
        <v>262</v>
      </c>
      <c r="D122" s="204">
        <v>2010601</v>
      </c>
      <c r="E122" s="174" t="s">
        <v>219</v>
      </c>
      <c r="F122" s="174" t="s">
        <v>263</v>
      </c>
      <c r="G122" s="174" t="s">
        <v>262</v>
      </c>
      <c r="H122" s="187">
        <f t="shared" si="2"/>
        <v>0.48</v>
      </c>
      <c r="I122" s="187">
        <v>0.48</v>
      </c>
      <c r="J122" s="187"/>
      <c r="K122" s="187"/>
      <c r="L122" s="187"/>
      <c r="M122" s="187">
        <v>0.48</v>
      </c>
      <c r="N122" s="187"/>
      <c r="O122" s="187"/>
      <c r="P122" s="187"/>
      <c r="Q122" s="187"/>
      <c r="R122" s="187"/>
      <c r="S122" s="187"/>
      <c r="T122" s="187"/>
      <c r="U122" s="187"/>
      <c r="V122" s="187"/>
      <c r="W122" s="187"/>
      <c r="X122" s="187"/>
    </row>
    <row r="123" s="71" customFormat="1" ht="27.75" customHeight="1" spans="1:24">
      <c r="A123" s="174" t="s">
        <v>216</v>
      </c>
      <c r="B123" s="174" t="s">
        <v>261</v>
      </c>
      <c r="C123" s="174" t="s">
        <v>262</v>
      </c>
      <c r="D123" s="204">
        <v>2012901</v>
      </c>
      <c r="E123" s="174" t="s">
        <v>219</v>
      </c>
      <c r="F123" s="174" t="s">
        <v>263</v>
      </c>
      <c r="G123" s="174" t="s">
        <v>262</v>
      </c>
      <c r="H123" s="187">
        <f t="shared" si="2"/>
        <v>0.28</v>
      </c>
      <c r="I123" s="187">
        <v>0.28</v>
      </c>
      <c r="J123" s="187"/>
      <c r="K123" s="187"/>
      <c r="L123" s="187"/>
      <c r="M123" s="187">
        <v>0.28</v>
      </c>
      <c r="N123" s="187"/>
      <c r="O123" s="187"/>
      <c r="P123" s="187"/>
      <c r="Q123" s="187"/>
      <c r="R123" s="187"/>
      <c r="S123" s="187"/>
      <c r="T123" s="187"/>
      <c r="U123" s="187"/>
      <c r="V123" s="187"/>
      <c r="W123" s="187"/>
      <c r="X123" s="187"/>
    </row>
    <row r="124" s="71" customFormat="1" ht="27.75" customHeight="1" spans="1:24">
      <c r="A124" s="174" t="s">
        <v>216</v>
      </c>
      <c r="B124" s="174" t="s">
        <v>261</v>
      </c>
      <c r="C124" s="174" t="s">
        <v>262</v>
      </c>
      <c r="D124" s="204">
        <v>2013101</v>
      </c>
      <c r="E124" s="174" t="s">
        <v>219</v>
      </c>
      <c r="F124" s="174" t="s">
        <v>263</v>
      </c>
      <c r="G124" s="174" t="s">
        <v>262</v>
      </c>
      <c r="H124" s="187">
        <f t="shared" si="2"/>
        <v>0.48</v>
      </c>
      <c r="I124" s="187">
        <v>0.48</v>
      </c>
      <c r="J124" s="187"/>
      <c r="K124" s="187"/>
      <c r="L124" s="187"/>
      <c r="M124" s="187">
        <v>0.48</v>
      </c>
      <c r="N124" s="187"/>
      <c r="O124" s="187"/>
      <c r="P124" s="187"/>
      <c r="Q124" s="187"/>
      <c r="R124" s="187"/>
      <c r="S124" s="187"/>
      <c r="T124" s="187"/>
      <c r="U124" s="187"/>
      <c r="V124" s="187"/>
      <c r="W124" s="187"/>
      <c r="X124" s="187"/>
    </row>
    <row r="125" s="71" customFormat="1" ht="27.75" customHeight="1" spans="1:24">
      <c r="A125" s="174" t="s">
        <v>216</v>
      </c>
      <c r="B125" s="174" t="s">
        <v>261</v>
      </c>
      <c r="C125" s="174" t="s">
        <v>262</v>
      </c>
      <c r="D125" s="204">
        <v>2070109</v>
      </c>
      <c r="E125" s="174" t="s">
        <v>224</v>
      </c>
      <c r="F125" s="174" t="s">
        <v>263</v>
      </c>
      <c r="G125" s="174" t="s">
        <v>262</v>
      </c>
      <c r="H125" s="187">
        <f t="shared" si="2"/>
        <v>0.78</v>
      </c>
      <c r="I125" s="187">
        <v>0.78</v>
      </c>
      <c r="J125" s="187"/>
      <c r="K125" s="187"/>
      <c r="L125" s="187"/>
      <c r="M125" s="187">
        <v>0.78</v>
      </c>
      <c r="N125" s="187"/>
      <c r="O125" s="187"/>
      <c r="P125" s="187"/>
      <c r="Q125" s="187"/>
      <c r="R125" s="187"/>
      <c r="S125" s="187"/>
      <c r="T125" s="187"/>
      <c r="U125" s="187"/>
      <c r="V125" s="187"/>
      <c r="W125" s="187"/>
      <c r="X125" s="187"/>
    </row>
    <row r="126" s="71" customFormat="1" ht="27.75" customHeight="1" spans="1:24">
      <c r="A126" s="174" t="s">
        <v>216</v>
      </c>
      <c r="B126" s="174" t="s">
        <v>261</v>
      </c>
      <c r="C126" s="174" t="s">
        <v>262</v>
      </c>
      <c r="D126" s="204">
        <v>2100101</v>
      </c>
      <c r="E126" s="174" t="s">
        <v>219</v>
      </c>
      <c r="F126" s="174" t="s">
        <v>263</v>
      </c>
      <c r="G126" s="174" t="s">
        <v>262</v>
      </c>
      <c r="H126" s="187">
        <f t="shared" si="2"/>
        <v>0.18</v>
      </c>
      <c r="I126" s="187">
        <v>0.18</v>
      </c>
      <c r="J126" s="187"/>
      <c r="K126" s="187"/>
      <c r="L126" s="187"/>
      <c r="M126" s="187">
        <v>0.18</v>
      </c>
      <c r="N126" s="187"/>
      <c r="O126" s="187"/>
      <c r="P126" s="187"/>
      <c r="Q126" s="187"/>
      <c r="R126" s="187"/>
      <c r="S126" s="187"/>
      <c r="T126" s="187"/>
      <c r="U126" s="187"/>
      <c r="V126" s="187"/>
      <c r="W126" s="187"/>
      <c r="X126" s="187"/>
    </row>
    <row r="127" s="71" customFormat="1" ht="27.75" customHeight="1" spans="1:24">
      <c r="A127" s="174" t="s">
        <v>216</v>
      </c>
      <c r="B127" s="174" t="s">
        <v>261</v>
      </c>
      <c r="C127" s="174" t="s">
        <v>262</v>
      </c>
      <c r="D127" s="204">
        <v>2100716</v>
      </c>
      <c r="E127" s="174" t="s">
        <v>225</v>
      </c>
      <c r="F127" s="174" t="s">
        <v>263</v>
      </c>
      <c r="G127" s="174" t="s">
        <v>262</v>
      </c>
      <c r="H127" s="187">
        <f t="shared" si="2"/>
        <v>2.97</v>
      </c>
      <c r="I127" s="187">
        <v>2.97</v>
      </c>
      <c r="J127" s="187"/>
      <c r="K127" s="187"/>
      <c r="L127" s="187"/>
      <c r="M127" s="187">
        <v>2.97</v>
      </c>
      <c r="N127" s="187"/>
      <c r="O127" s="187"/>
      <c r="P127" s="187"/>
      <c r="Q127" s="187"/>
      <c r="R127" s="187"/>
      <c r="S127" s="187"/>
      <c r="T127" s="187"/>
      <c r="U127" s="187"/>
      <c r="V127" s="187"/>
      <c r="W127" s="187"/>
      <c r="X127" s="187"/>
    </row>
    <row r="128" s="71" customFormat="1" ht="27.75" customHeight="1" spans="1:24">
      <c r="A128" s="174" t="s">
        <v>216</v>
      </c>
      <c r="B128" s="174" t="s">
        <v>261</v>
      </c>
      <c r="C128" s="174" t="s">
        <v>262</v>
      </c>
      <c r="D128" s="204">
        <v>2120101</v>
      </c>
      <c r="E128" s="174" t="s">
        <v>219</v>
      </c>
      <c r="F128" s="174" t="s">
        <v>263</v>
      </c>
      <c r="G128" s="174" t="s">
        <v>262</v>
      </c>
      <c r="H128" s="187">
        <f t="shared" si="2"/>
        <v>0.92</v>
      </c>
      <c r="I128" s="187">
        <v>0.92</v>
      </c>
      <c r="J128" s="187"/>
      <c r="K128" s="187"/>
      <c r="L128" s="187"/>
      <c r="M128" s="187">
        <v>0.92</v>
      </c>
      <c r="N128" s="187"/>
      <c r="O128" s="187"/>
      <c r="P128" s="187"/>
      <c r="Q128" s="187"/>
      <c r="R128" s="187"/>
      <c r="S128" s="187"/>
      <c r="T128" s="187"/>
      <c r="U128" s="187"/>
      <c r="V128" s="187"/>
      <c r="W128" s="187"/>
      <c r="X128" s="187"/>
    </row>
    <row r="129" s="71" customFormat="1" ht="27.75" customHeight="1" spans="1:24">
      <c r="A129" s="174" t="s">
        <v>216</v>
      </c>
      <c r="B129" s="174" t="s">
        <v>261</v>
      </c>
      <c r="C129" s="174" t="s">
        <v>262</v>
      </c>
      <c r="D129" s="204">
        <v>2130104</v>
      </c>
      <c r="E129" s="174" t="s">
        <v>226</v>
      </c>
      <c r="F129" s="174" t="s">
        <v>263</v>
      </c>
      <c r="G129" s="174" t="s">
        <v>262</v>
      </c>
      <c r="H129" s="187">
        <f t="shared" si="2"/>
        <v>3.77</v>
      </c>
      <c r="I129" s="187">
        <v>3.77</v>
      </c>
      <c r="J129" s="187"/>
      <c r="K129" s="187"/>
      <c r="L129" s="187"/>
      <c r="M129" s="187">
        <v>3.77</v>
      </c>
      <c r="N129" s="187"/>
      <c r="O129" s="187"/>
      <c r="P129" s="187"/>
      <c r="Q129" s="187"/>
      <c r="R129" s="187"/>
      <c r="S129" s="187"/>
      <c r="T129" s="187"/>
      <c r="U129" s="187"/>
      <c r="V129" s="187"/>
      <c r="W129" s="187"/>
      <c r="X129" s="187"/>
    </row>
    <row r="130" s="71" customFormat="1" ht="27.75" customHeight="1" spans="1:24">
      <c r="A130" s="174" t="s">
        <v>216</v>
      </c>
      <c r="B130" s="174" t="s">
        <v>261</v>
      </c>
      <c r="C130" s="174" t="s">
        <v>262</v>
      </c>
      <c r="D130" s="204">
        <v>2130204</v>
      </c>
      <c r="E130" s="174" t="s">
        <v>227</v>
      </c>
      <c r="F130" s="174" t="s">
        <v>263</v>
      </c>
      <c r="G130" s="174" t="s">
        <v>262</v>
      </c>
      <c r="H130" s="187">
        <f t="shared" si="2"/>
        <v>0.78</v>
      </c>
      <c r="I130" s="187">
        <v>0.78</v>
      </c>
      <c r="J130" s="187"/>
      <c r="K130" s="187"/>
      <c r="L130" s="187"/>
      <c r="M130" s="187">
        <v>0.78</v>
      </c>
      <c r="N130" s="187"/>
      <c r="O130" s="187"/>
      <c r="P130" s="187"/>
      <c r="Q130" s="187"/>
      <c r="R130" s="187"/>
      <c r="S130" s="187"/>
      <c r="T130" s="187"/>
      <c r="U130" s="187"/>
      <c r="V130" s="187"/>
      <c r="W130" s="187"/>
      <c r="X130" s="187"/>
    </row>
    <row r="131" s="71" customFormat="1" ht="27.75" customHeight="1" spans="1:24">
      <c r="A131" s="174" t="s">
        <v>216</v>
      </c>
      <c r="B131" s="174" t="s">
        <v>261</v>
      </c>
      <c r="C131" s="174" t="s">
        <v>262</v>
      </c>
      <c r="D131" s="204">
        <v>2130301</v>
      </c>
      <c r="E131" s="174" t="s">
        <v>219</v>
      </c>
      <c r="F131" s="174" t="s">
        <v>263</v>
      </c>
      <c r="G131" s="174" t="s">
        <v>262</v>
      </c>
      <c r="H131" s="187">
        <f t="shared" si="2"/>
        <v>0.66</v>
      </c>
      <c r="I131" s="187">
        <v>0.66</v>
      </c>
      <c r="J131" s="187"/>
      <c r="K131" s="187"/>
      <c r="L131" s="187"/>
      <c r="M131" s="187">
        <v>0.66</v>
      </c>
      <c r="N131" s="187"/>
      <c r="O131" s="187"/>
      <c r="P131" s="187"/>
      <c r="Q131" s="187"/>
      <c r="R131" s="187"/>
      <c r="S131" s="187"/>
      <c r="T131" s="187"/>
      <c r="U131" s="187"/>
      <c r="V131" s="187"/>
      <c r="W131" s="187"/>
      <c r="X131" s="187"/>
    </row>
    <row r="132" s="71" customFormat="1" ht="27.75" customHeight="1" spans="1:24">
      <c r="A132" s="174" t="s">
        <v>216</v>
      </c>
      <c r="B132" s="174" t="s">
        <v>264</v>
      </c>
      <c r="C132" s="174" t="s">
        <v>265</v>
      </c>
      <c r="D132" s="204">
        <v>2010301</v>
      </c>
      <c r="E132" s="174" t="s">
        <v>219</v>
      </c>
      <c r="F132" s="174" t="s">
        <v>266</v>
      </c>
      <c r="G132" s="174" t="s">
        <v>267</v>
      </c>
      <c r="H132" s="187">
        <f t="shared" si="2"/>
        <v>8</v>
      </c>
      <c r="I132" s="187">
        <v>8</v>
      </c>
      <c r="J132" s="187"/>
      <c r="K132" s="187"/>
      <c r="L132" s="187"/>
      <c r="M132" s="187">
        <v>8</v>
      </c>
      <c r="N132" s="187"/>
      <c r="O132" s="187"/>
      <c r="P132" s="187"/>
      <c r="Q132" s="187"/>
      <c r="R132" s="187"/>
      <c r="S132" s="187"/>
      <c r="T132" s="187"/>
      <c r="U132" s="187"/>
      <c r="V132" s="187"/>
      <c r="W132" s="187"/>
      <c r="X132" s="187"/>
    </row>
    <row r="133" s="71" customFormat="1" ht="27.75" customHeight="1" spans="1:24">
      <c r="A133" s="174" t="s">
        <v>216</v>
      </c>
      <c r="B133" s="174" t="s">
        <v>268</v>
      </c>
      <c r="C133" s="174" t="s">
        <v>269</v>
      </c>
      <c r="D133" s="204">
        <v>2010301</v>
      </c>
      <c r="E133" s="174" t="s">
        <v>219</v>
      </c>
      <c r="F133" s="174" t="s">
        <v>252</v>
      </c>
      <c r="G133" s="174" t="s">
        <v>253</v>
      </c>
      <c r="H133" s="187">
        <f t="shared" si="2"/>
        <v>2</v>
      </c>
      <c r="I133" s="187">
        <v>2</v>
      </c>
      <c r="J133" s="187"/>
      <c r="K133" s="187"/>
      <c r="L133" s="187"/>
      <c r="M133" s="187">
        <v>2</v>
      </c>
      <c r="N133" s="187"/>
      <c r="O133" s="187"/>
      <c r="P133" s="187"/>
      <c r="Q133" s="187"/>
      <c r="R133" s="187"/>
      <c r="S133" s="187"/>
      <c r="T133" s="187"/>
      <c r="U133" s="187"/>
      <c r="V133" s="187"/>
      <c r="W133" s="187"/>
      <c r="X133" s="187"/>
    </row>
    <row r="134" s="71" customFormat="1" ht="27.75" customHeight="1" spans="1:24">
      <c r="A134" s="174" t="s">
        <v>216</v>
      </c>
      <c r="B134" s="174" t="s">
        <v>270</v>
      </c>
      <c r="C134" s="174" t="s">
        <v>271</v>
      </c>
      <c r="D134" s="204">
        <v>2010301</v>
      </c>
      <c r="E134" s="174" t="s">
        <v>219</v>
      </c>
      <c r="F134" s="174" t="s">
        <v>272</v>
      </c>
      <c r="G134" s="174" t="s">
        <v>273</v>
      </c>
      <c r="H134" s="187">
        <f t="shared" si="2"/>
        <v>2.5</v>
      </c>
      <c r="I134" s="187">
        <v>2.5</v>
      </c>
      <c r="J134" s="187"/>
      <c r="K134" s="187"/>
      <c r="L134" s="187"/>
      <c r="M134" s="187">
        <v>2.5</v>
      </c>
      <c r="N134" s="187"/>
      <c r="O134" s="187"/>
      <c r="P134" s="187"/>
      <c r="Q134" s="187"/>
      <c r="R134" s="187"/>
      <c r="S134" s="187"/>
      <c r="T134" s="187"/>
      <c r="U134" s="187"/>
      <c r="V134" s="187"/>
      <c r="W134" s="187"/>
      <c r="X134" s="187"/>
    </row>
    <row r="135" s="71" customFormat="1" ht="27.75" customHeight="1" spans="1:24">
      <c r="A135" s="174" t="s">
        <v>216</v>
      </c>
      <c r="B135" s="174" t="s">
        <v>270</v>
      </c>
      <c r="C135" s="174" t="s">
        <v>271</v>
      </c>
      <c r="D135" s="204">
        <v>2010301</v>
      </c>
      <c r="E135" s="174" t="s">
        <v>219</v>
      </c>
      <c r="F135" s="174" t="s">
        <v>274</v>
      </c>
      <c r="G135" s="174" t="s">
        <v>275</v>
      </c>
      <c r="H135" s="187">
        <f t="shared" si="2"/>
        <v>2</v>
      </c>
      <c r="I135" s="187">
        <v>2</v>
      </c>
      <c r="J135" s="187"/>
      <c r="K135" s="187"/>
      <c r="L135" s="187"/>
      <c r="M135" s="187">
        <v>2</v>
      </c>
      <c r="N135" s="187"/>
      <c r="O135" s="187"/>
      <c r="P135" s="187"/>
      <c r="Q135" s="187"/>
      <c r="R135" s="187"/>
      <c r="S135" s="187"/>
      <c r="T135" s="187"/>
      <c r="U135" s="187"/>
      <c r="V135" s="187"/>
      <c r="W135" s="187"/>
      <c r="X135" s="187"/>
    </row>
    <row r="136" s="71" customFormat="1" ht="27.75" customHeight="1" spans="1:24">
      <c r="A136" s="174" t="s">
        <v>216</v>
      </c>
      <c r="B136" s="174" t="s">
        <v>270</v>
      </c>
      <c r="C136" s="174" t="s">
        <v>271</v>
      </c>
      <c r="D136" s="204">
        <v>2010301</v>
      </c>
      <c r="E136" s="174" t="s">
        <v>219</v>
      </c>
      <c r="F136" s="174" t="s">
        <v>276</v>
      </c>
      <c r="G136" s="174" t="s">
        <v>277</v>
      </c>
      <c r="H136" s="187">
        <f t="shared" si="2"/>
        <v>5.5</v>
      </c>
      <c r="I136" s="187">
        <v>5.5</v>
      </c>
      <c r="J136" s="187"/>
      <c r="K136" s="187"/>
      <c r="L136" s="187"/>
      <c r="M136" s="187">
        <v>5.5</v>
      </c>
      <c r="N136" s="187"/>
      <c r="O136" s="187"/>
      <c r="P136" s="187"/>
      <c r="Q136" s="187"/>
      <c r="R136" s="187"/>
      <c r="S136" s="187"/>
      <c r="T136" s="187"/>
      <c r="U136" s="187"/>
      <c r="V136" s="187"/>
      <c r="W136" s="187"/>
      <c r="X136" s="187"/>
    </row>
    <row r="137" s="71" customFormat="1" ht="27.75" customHeight="1" spans="1:24">
      <c r="A137" s="174" t="s">
        <v>216</v>
      </c>
      <c r="B137" s="174" t="s">
        <v>270</v>
      </c>
      <c r="C137" s="174" t="s">
        <v>271</v>
      </c>
      <c r="D137" s="204">
        <v>2010301</v>
      </c>
      <c r="E137" s="174" t="s">
        <v>219</v>
      </c>
      <c r="F137" s="174" t="s">
        <v>278</v>
      </c>
      <c r="G137" s="174" t="s">
        <v>279</v>
      </c>
      <c r="H137" s="187">
        <f t="shared" si="2"/>
        <v>2.3</v>
      </c>
      <c r="I137" s="187">
        <v>2.3</v>
      </c>
      <c r="J137" s="187"/>
      <c r="K137" s="187"/>
      <c r="L137" s="187"/>
      <c r="M137" s="187">
        <v>2.3</v>
      </c>
      <c r="N137" s="187"/>
      <c r="O137" s="187"/>
      <c r="P137" s="187"/>
      <c r="Q137" s="187"/>
      <c r="R137" s="187"/>
      <c r="S137" s="187"/>
      <c r="T137" s="187"/>
      <c r="U137" s="187"/>
      <c r="V137" s="187"/>
      <c r="W137" s="187"/>
      <c r="X137" s="187"/>
    </row>
    <row r="138" s="71" customFormat="1" ht="27.75" customHeight="1" spans="1:24">
      <c r="A138" s="174" t="s">
        <v>216</v>
      </c>
      <c r="B138" s="174" t="s">
        <v>270</v>
      </c>
      <c r="C138" s="174" t="s">
        <v>271</v>
      </c>
      <c r="D138" s="204">
        <v>2010301</v>
      </c>
      <c r="E138" s="174" t="s">
        <v>219</v>
      </c>
      <c r="F138" s="174" t="s">
        <v>280</v>
      </c>
      <c r="G138" s="174" t="s">
        <v>281</v>
      </c>
      <c r="H138" s="187">
        <f t="shared" ref="H138:H201" si="3">I138</f>
        <v>2</v>
      </c>
      <c r="I138" s="187">
        <v>2</v>
      </c>
      <c r="J138" s="187"/>
      <c r="K138" s="187"/>
      <c r="L138" s="187"/>
      <c r="M138" s="187">
        <v>2</v>
      </c>
      <c r="N138" s="187"/>
      <c r="O138" s="187"/>
      <c r="P138" s="187"/>
      <c r="Q138" s="187"/>
      <c r="R138" s="187"/>
      <c r="S138" s="187"/>
      <c r="T138" s="187"/>
      <c r="U138" s="187"/>
      <c r="V138" s="187"/>
      <c r="W138" s="187"/>
      <c r="X138" s="187"/>
    </row>
    <row r="139" s="71" customFormat="1" ht="27.75" customHeight="1" spans="1:24">
      <c r="A139" s="174" t="s">
        <v>216</v>
      </c>
      <c r="B139" s="174" t="s">
        <v>270</v>
      </c>
      <c r="C139" s="174" t="s">
        <v>271</v>
      </c>
      <c r="D139" s="204">
        <v>2010301</v>
      </c>
      <c r="E139" s="174" t="s">
        <v>219</v>
      </c>
      <c r="F139" s="174" t="s">
        <v>282</v>
      </c>
      <c r="G139" s="174" t="s">
        <v>283</v>
      </c>
      <c r="H139" s="187">
        <f t="shared" si="3"/>
        <v>2.5</v>
      </c>
      <c r="I139" s="187">
        <v>2.5</v>
      </c>
      <c r="J139" s="187"/>
      <c r="K139" s="187"/>
      <c r="L139" s="187"/>
      <c r="M139" s="187">
        <v>2.5</v>
      </c>
      <c r="N139" s="187"/>
      <c r="O139" s="187"/>
      <c r="P139" s="187"/>
      <c r="Q139" s="187"/>
      <c r="R139" s="187"/>
      <c r="S139" s="187"/>
      <c r="T139" s="187"/>
      <c r="U139" s="187"/>
      <c r="V139" s="187"/>
      <c r="W139" s="187"/>
      <c r="X139" s="187"/>
    </row>
    <row r="140" s="71" customFormat="1" ht="27.75" customHeight="1" spans="1:24">
      <c r="A140" s="174" t="s">
        <v>216</v>
      </c>
      <c r="B140" s="174" t="s">
        <v>284</v>
      </c>
      <c r="C140" s="174" t="s">
        <v>193</v>
      </c>
      <c r="D140" s="204">
        <v>2010301</v>
      </c>
      <c r="E140" s="174" t="s">
        <v>219</v>
      </c>
      <c r="F140" s="174" t="s">
        <v>285</v>
      </c>
      <c r="G140" s="174" t="s">
        <v>193</v>
      </c>
      <c r="H140" s="187">
        <f t="shared" si="3"/>
        <v>3</v>
      </c>
      <c r="I140" s="187">
        <v>3</v>
      </c>
      <c r="J140" s="187"/>
      <c r="K140" s="187"/>
      <c r="L140" s="187"/>
      <c r="M140" s="187">
        <v>3</v>
      </c>
      <c r="N140" s="187"/>
      <c r="O140" s="187"/>
      <c r="P140" s="187"/>
      <c r="Q140" s="187"/>
      <c r="R140" s="187"/>
      <c r="S140" s="187"/>
      <c r="T140" s="187"/>
      <c r="U140" s="187"/>
      <c r="V140" s="187"/>
      <c r="W140" s="187"/>
      <c r="X140" s="187"/>
    </row>
    <row r="141" s="71" customFormat="1" ht="27.75" customHeight="1" spans="1:24">
      <c r="A141" s="174" t="s">
        <v>216</v>
      </c>
      <c r="B141" s="174" t="s">
        <v>270</v>
      </c>
      <c r="C141" s="174" t="s">
        <v>271</v>
      </c>
      <c r="D141" s="204">
        <v>2010301</v>
      </c>
      <c r="E141" s="174" t="s">
        <v>219</v>
      </c>
      <c r="F141" s="174" t="s">
        <v>286</v>
      </c>
      <c r="G141" s="174" t="s">
        <v>287</v>
      </c>
      <c r="H141" s="187">
        <f t="shared" si="3"/>
        <v>0.5</v>
      </c>
      <c r="I141" s="187">
        <v>0.5</v>
      </c>
      <c r="J141" s="187"/>
      <c r="K141" s="187"/>
      <c r="L141" s="187"/>
      <c r="M141" s="187">
        <v>0.5</v>
      </c>
      <c r="N141" s="187"/>
      <c r="O141" s="187"/>
      <c r="P141" s="187"/>
      <c r="Q141" s="187"/>
      <c r="R141" s="187"/>
      <c r="S141" s="187"/>
      <c r="T141" s="187"/>
      <c r="U141" s="187"/>
      <c r="V141" s="187"/>
      <c r="W141" s="187"/>
      <c r="X141" s="187"/>
    </row>
    <row r="142" s="71" customFormat="1" ht="27.75" customHeight="1" spans="1:24">
      <c r="A142" s="174" t="s">
        <v>216</v>
      </c>
      <c r="B142" s="174" t="s">
        <v>270</v>
      </c>
      <c r="C142" s="174" t="s">
        <v>271</v>
      </c>
      <c r="D142" s="204">
        <v>2010301</v>
      </c>
      <c r="E142" s="174" t="s">
        <v>219</v>
      </c>
      <c r="F142" s="174" t="s">
        <v>288</v>
      </c>
      <c r="G142" s="174" t="s">
        <v>289</v>
      </c>
      <c r="H142" s="187">
        <f t="shared" si="3"/>
        <v>6.31</v>
      </c>
      <c r="I142" s="187">
        <v>6.31</v>
      </c>
      <c r="J142" s="187"/>
      <c r="K142" s="187"/>
      <c r="L142" s="187"/>
      <c r="M142" s="187">
        <v>6.31</v>
      </c>
      <c r="N142" s="187"/>
      <c r="O142" s="187"/>
      <c r="P142" s="187"/>
      <c r="Q142" s="187"/>
      <c r="R142" s="187"/>
      <c r="S142" s="187"/>
      <c r="T142" s="187"/>
      <c r="U142" s="187"/>
      <c r="V142" s="187"/>
      <c r="W142" s="187"/>
      <c r="X142" s="187"/>
    </row>
    <row r="143" s="71" customFormat="1" ht="27.75" customHeight="1" spans="1:24">
      <c r="A143" s="174" t="s">
        <v>216</v>
      </c>
      <c r="B143" s="174" t="s">
        <v>270</v>
      </c>
      <c r="C143" s="174" t="s">
        <v>271</v>
      </c>
      <c r="D143" s="204">
        <v>2010301</v>
      </c>
      <c r="E143" s="174" t="s">
        <v>219</v>
      </c>
      <c r="F143" s="174" t="s">
        <v>290</v>
      </c>
      <c r="G143" s="174" t="s">
        <v>291</v>
      </c>
      <c r="H143" s="187">
        <f t="shared" si="3"/>
        <v>2.5</v>
      </c>
      <c r="I143" s="187">
        <v>2.5</v>
      </c>
      <c r="J143" s="187"/>
      <c r="K143" s="187"/>
      <c r="L143" s="187"/>
      <c r="M143" s="187">
        <v>2.5</v>
      </c>
      <c r="N143" s="187"/>
      <c r="O143" s="187"/>
      <c r="P143" s="187"/>
      <c r="Q143" s="187"/>
      <c r="R143" s="187"/>
      <c r="S143" s="187"/>
      <c r="T143" s="187"/>
      <c r="U143" s="187"/>
      <c r="V143" s="187"/>
      <c r="W143" s="187"/>
      <c r="X143" s="187"/>
    </row>
    <row r="144" s="71" customFormat="1" ht="27.75" customHeight="1" spans="1:24">
      <c r="A144" s="174" t="s">
        <v>216</v>
      </c>
      <c r="B144" s="174" t="s">
        <v>270</v>
      </c>
      <c r="C144" s="174" t="s">
        <v>271</v>
      </c>
      <c r="D144" s="204">
        <v>2010301</v>
      </c>
      <c r="E144" s="174" t="s">
        <v>219</v>
      </c>
      <c r="F144" s="174" t="s">
        <v>292</v>
      </c>
      <c r="G144" s="174" t="s">
        <v>293</v>
      </c>
      <c r="H144" s="187">
        <f t="shared" si="3"/>
        <v>5</v>
      </c>
      <c r="I144" s="187">
        <v>5</v>
      </c>
      <c r="J144" s="187"/>
      <c r="K144" s="187"/>
      <c r="L144" s="187"/>
      <c r="M144" s="187">
        <v>5</v>
      </c>
      <c r="N144" s="187"/>
      <c r="O144" s="187"/>
      <c r="P144" s="187"/>
      <c r="Q144" s="187"/>
      <c r="R144" s="187"/>
      <c r="S144" s="187"/>
      <c r="T144" s="187"/>
      <c r="U144" s="187"/>
      <c r="V144" s="187"/>
      <c r="W144" s="187"/>
      <c r="X144" s="187"/>
    </row>
    <row r="145" s="71" customFormat="1" ht="27.75" customHeight="1" spans="1:24">
      <c r="A145" s="174" t="s">
        <v>216</v>
      </c>
      <c r="B145" s="174" t="s">
        <v>270</v>
      </c>
      <c r="C145" s="174" t="s">
        <v>271</v>
      </c>
      <c r="D145" s="204">
        <v>2010301</v>
      </c>
      <c r="E145" s="174" t="s">
        <v>219</v>
      </c>
      <c r="F145" s="174" t="s">
        <v>294</v>
      </c>
      <c r="G145" s="174" t="s">
        <v>295</v>
      </c>
      <c r="H145" s="187">
        <f t="shared" si="3"/>
        <v>3</v>
      </c>
      <c r="I145" s="187">
        <v>3</v>
      </c>
      <c r="J145" s="187"/>
      <c r="K145" s="187"/>
      <c r="L145" s="187"/>
      <c r="M145" s="187">
        <v>3</v>
      </c>
      <c r="N145" s="187"/>
      <c r="O145" s="187"/>
      <c r="P145" s="187"/>
      <c r="Q145" s="187"/>
      <c r="R145" s="187"/>
      <c r="S145" s="187"/>
      <c r="T145" s="187"/>
      <c r="U145" s="187"/>
      <c r="V145" s="187"/>
      <c r="W145" s="187"/>
      <c r="X145" s="187"/>
    </row>
    <row r="146" s="71" customFormat="1" ht="27.75" customHeight="1" spans="1:24">
      <c r="A146" s="174" t="s">
        <v>216</v>
      </c>
      <c r="B146" s="174" t="s">
        <v>296</v>
      </c>
      <c r="C146" s="174" t="s">
        <v>297</v>
      </c>
      <c r="D146" s="204">
        <v>2010101</v>
      </c>
      <c r="E146" s="174" t="s">
        <v>219</v>
      </c>
      <c r="F146" s="174" t="s">
        <v>298</v>
      </c>
      <c r="G146" s="174" t="s">
        <v>299</v>
      </c>
      <c r="H146" s="187">
        <f t="shared" si="3"/>
        <v>0.9</v>
      </c>
      <c r="I146" s="187">
        <v>0.9</v>
      </c>
      <c r="J146" s="187"/>
      <c r="K146" s="187"/>
      <c r="L146" s="187"/>
      <c r="M146" s="187">
        <v>0.9</v>
      </c>
      <c r="N146" s="187"/>
      <c r="O146" s="187"/>
      <c r="P146" s="187"/>
      <c r="Q146" s="187"/>
      <c r="R146" s="187"/>
      <c r="S146" s="187"/>
      <c r="T146" s="187"/>
      <c r="U146" s="187"/>
      <c r="V146" s="187"/>
      <c r="W146" s="187"/>
      <c r="X146" s="187"/>
    </row>
    <row r="147" s="71" customFormat="1" ht="27.75" customHeight="1" spans="1:24">
      <c r="A147" s="174" t="s">
        <v>216</v>
      </c>
      <c r="B147" s="174" t="s">
        <v>296</v>
      </c>
      <c r="C147" s="174" t="s">
        <v>297</v>
      </c>
      <c r="D147" s="204">
        <v>2010301</v>
      </c>
      <c r="E147" s="174" t="s">
        <v>219</v>
      </c>
      <c r="F147" s="174" t="s">
        <v>298</v>
      </c>
      <c r="G147" s="174" t="s">
        <v>299</v>
      </c>
      <c r="H147" s="187">
        <f t="shared" si="3"/>
        <v>22.26</v>
      </c>
      <c r="I147" s="187">
        <v>22.26</v>
      </c>
      <c r="J147" s="187"/>
      <c r="K147" s="187"/>
      <c r="L147" s="187"/>
      <c r="M147" s="187">
        <v>22.26</v>
      </c>
      <c r="N147" s="187"/>
      <c r="O147" s="187"/>
      <c r="P147" s="187"/>
      <c r="Q147" s="187"/>
      <c r="R147" s="187"/>
      <c r="S147" s="187"/>
      <c r="T147" s="187"/>
      <c r="U147" s="187"/>
      <c r="V147" s="187"/>
      <c r="W147" s="187"/>
      <c r="X147" s="187"/>
    </row>
    <row r="148" s="71" customFormat="1" ht="27.75" customHeight="1" spans="1:24">
      <c r="A148" s="174" t="s">
        <v>216</v>
      </c>
      <c r="B148" s="174" t="s">
        <v>296</v>
      </c>
      <c r="C148" s="174" t="s">
        <v>297</v>
      </c>
      <c r="D148" s="204">
        <v>2013101</v>
      </c>
      <c r="E148" s="174" t="s">
        <v>219</v>
      </c>
      <c r="F148" s="174" t="s">
        <v>298</v>
      </c>
      <c r="G148" s="174" t="s">
        <v>299</v>
      </c>
      <c r="H148" s="187">
        <f t="shared" si="3"/>
        <v>2.7</v>
      </c>
      <c r="I148" s="187">
        <v>2.7</v>
      </c>
      <c r="J148" s="187"/>
      <c r="K148" s="187"/>
      <c r="L148" s="187"/>
      <c r="M148" s="187">
        <v>2.7</v>
      </c>
      <c r="N148" s="187"/>
      <c r="O148" s="187"/>
      <c r="P148" s="187"/>
      <c r="Q148" s="187"/>
      <c r="R148" s="187"/>
      <c r="S148" s="187"/>
      <c r="T148" s="187"/>
      <c r="U148" s="187"/>
      <c r="V148" s="187"/>
      <c r="W148" s="187"/>
      <c r="X148" s="187"/>
    </row>
    <row r="149" s="71" customFormat="1" ht="27.75" customHeight="1" spans="1:24">
      <c r="A149" s="174" t="s">
        <v>216</v>
      </c>
      <c r="B149" s="174" t="s">
        <v>300</v>
      </c>
      <c r="C149" s="174" t="s">
        <v>301</v>
      </c>
      <c r="D149" s="204">
        <v>2010101</v>
      </c>
      <c r="E149" s="174" t="s">
        <v>219</v>
      </c>
      <c r="F149" s="174" t="s">
        <v>298</v>
      </c>
      <c r="G149" s="174" t="s">
        <v>299</v>
      </c>
      <c r="H149" s="187">
        <f t="shared" si="3"/>
        <v>0.09</v>
      </c>
      <c r="I149" s="187">
        <v>0.09</v>
      </c>
      <c r="J149" s="187"/>
      <c r="K149" s="187"/>
      <c r="L149" s="187"/>
      <c r="M149" s="187">
        <v>0.09</v>
      </c>
      <c r="N149" s="187"/>
      <c r="O149" s="187"/>
      <c r="P149" s="187"/>
      <c r="Q149" s="187"/>
      <c r="R149" s="187"/>
      <c r="S149" s="187"/>
      <c r="T149" s="187"/>
      <c r="U149" s="187"/>
      <c r="V149" s="187"/>
      <c r="W149" s="187"/>
      <c r="X149" s="187"/>
    </row>
    <row r="150" s="71" customFormat="1" ht="27.75" customHeight="1" spans="1:24">
      <c r="A150" s="174" t="s">
        <v>216</v>
      </c>
      <c r="B150" s="174" t="s">
        <v>300</v>
      </c>
      <c r="C150" s="174" t="s">
        <v>301</v>
      </c>
      <c r="D150" s="204">
        <v>2010301</v>
      </c>
      <c r="E150" s="174" t="s">
        <v>219</v>
      </c>
      <c r="F150" s="174" t="s">
        <v>298</v>
      </c>
      <c r="G150" s="174" t="s">
        <v>299</v>
      </c>
      <c r="H150" s="187">
        <f t="shared" si="3"/>
        <v>2.22</v>
      </c>
      <c r="I150" s="187">
        <v>2.22</v>
      </c>
      <c r="J150" s="187"/>
      <c r="K150" s="187"/>
      <c r="L150" s="187"/>
      <c r="M150" s="187">
        <v>2.22</v>
      </c>
      <c r="N150" s="187"/>
      <c r="O150" s="187"/>
      <c r="P150" s="187"/>
      <c r="Q150" s="187"/>
      <c r="R150" s="187"/>
      <c r="S150" s="187"/>
      <c r="T150" s="187"/>
      <c r="U150" s="187"/>
      <c r="V150" s="187"/>
      <c r="W150" s="187"/>
      <c r="X150" s="187"/>
    </row>
    <row r="151" s="71" customFormat="1" ht="27.75" customHeight="1" spans="1:24">
      <c r="A151" s="174" t="s">
        <v>216</v>
      </c>
      <c r="B151" s="174" t="s">
        <v>300</v>
      </c>
      <c r="C151" s="174" t="s">
        <v>301</v>
      </c>
      <c r="D151" s="204">
        <v>2013101</v>
      </c>
      <c r="E151" s="174" t="s">
        <v>219</v>
      </c>
      <c r="F151" s="174" t="s">
        <v>298</v>
      </c>
      <c r="G151" s="174" t="s">
        <v>299</v>
      </c>
      <c r="H151" s="187">
        <f t="shared" si="3"/>
        <v>0.27</v>
      </c>
      <c r="I151" s="187">
        <v>0.27</v>
      </c>
      <c r="J151" s="187"/>
      <c r="K151" s="187"/>
      <c r="L151" s="187"/>
      <c r="M151" s="187">
        <v>0.27</v>
      </c>
      <c r="N151" s="187"/>
      <c r="O151" s="187"/>
      <c r="P151" s="187"/>
      <c r="Q151" s="187"/>
      <c r="R151" s="187"/>
      <c r="S151" s="187"/>
      <c r="T151" s="187"/>
      <c r="U151" s="187"/>
      <c r="V151" s="187"/>
      <c r="W151" s="187"/>
      <c r="X151" s="187"/>
    </row>
    <row r="152" s="71" customFormat="1" ht="27.75" customHeight="1" spans="1:24">
      <c r="A152" s="174" t="s">
        <v>216</v>
      </c>
      <c r="B152" s="174" t="s">
        <v>302</v>
      </c>
      <c r="C152" s="174" t="s">
        <v>303</v>
      </c>
      <c r="D152" s="204">
        <v>2080501</v>
      </c>
      <c r="E152" s="174" t="s">
        <v>304</v>
      </c>
      <c r="F152" s="174" t="s">
        <v>290</v>
      </c>
      <c r="G152" s="174" t="s">
        <v>291</v>
      </c>
      <c r="H152" s="187">
        <f t="shared" si="3"/>
        <v>2.82</v>
      </c>
      <c r="I152" s="187">
        <v>2.82</v>
      </c>
      <c r="J152" s="187"/>
      <c r="K152" s="187"/>
      <c r="L152" s="187"/>
      <c r="M152" s="187">
        <v>2.82</v>
      </c>
      <c r="N152" s="187"/>
      <c r="O152" s="187"/>
      <c r="P152" s="187"/>
      <c r="Q152" s="187"/>
      <c r="R152" s="187"/>
      <c r="S152" s="187"/>
      <c r="T152" s="187"/>
      <c r="U152" s="187"/>
      <c r="V152" s="187"/>
      <c r="W152" s="187"/>
      <c r="X152" s="187"/>
    </row>
    <row r="153" s="71" customFormat="1" ht="27.75" customHeight="1" spans="1:24">
      <c r="A153" s="174" t="s">
        <v>216</v>
      </c>
      <c r="B153" s="174" t="s">
        <v>305</v>
      </c>
      <c r="C153" s="174" t="s">
        <v>306</v>
      </c>
      <c r="D153" s="204">
        <v>2080501</v>
      </c>
      <c r="E153" s="174" t="s">
        <v>304</v>
      </c>
      <c r="F153" s="174" t="s">
        <v>307</v>
      </c>
      <c r="G153" s="174" t="s">
        <v>308</v>
      </c>
      <c r="H153" s="187">
        <f t="shared" si="3"/>
        <v>100.46</v>
      </c>
      <c r="I153" s="187">
        <v>100.46</v>
      </c>
      <c r="J153" s="187"/>
      <c r="K153" s="187"/>
      <c r="L153" s="187"/>
      <c r="M153" s="187">
        <v>100.46</v>
      </c>
      <c r="N153" s="187"/>
      <c r="O153" s="187"/>
      <c r="P153" s="187"/>
      <c r="Q153" s="187"/>
      <c r="R153" s="187"/>
      <c r="S153" s="187"/>
      <c r="T153" s="187"/>
      <c r="U153" s="187"/>
      <c r="V153" s="187"/>
      <c r="W153" s="187"/>
      <c r="X153" s="187"/>
    </row>
    <row r="154" s="71" customFormat="1" ht="27.75" customHeight="1" spans="1:24">
      <c r="A154" s="174" t="s">
        <v>216</v>
      </c>
      <c r="B154" s="174" t="s">
        <v>309</v>
      </c>
      <c r="C154" s="174" t="s">
        <v>310</v>
      </c>
      <c r="D154" s="204">
        <v>2080506</v>
      </c>
      <c r="E154" s="174" t="s">
        <v>311</v>
      </c>
      <c r="F154" s="174" t="s">
        <v>312</v>
      </c>
      <c r="G154" s="174" t="s">
        <v>313</v>
      </c>
      <c r="H154" s="187">
        <f t="shared" si="3"/>
        <v>33.21</v>
      </c>
      <c r="I154" s="187">
        <v>33.21</v>
      </c>
      <c r="J154" s="187"/>
      <c r="K154" s="187"/>
      <c r="L154" s="187"/>
      <c r="M154" s="187">
        <v>33.21</v>
      </c>
      <c r="N154" s="187"/>
      <c r="O154" s="187"/>
      <c r="P154" s="187"/>
      <c r="Q154" s="187"/>
      <c r="R154" s="187"/>
      <c r="S154" s="187"/>
      <c r="T154" s="187"/>
      <c r="U154" s="187"/>
      <c r="V154" s="187"/>
      <c r="W154" s="187"/>
      <c r="X154" s="187"/>
    </row>
    <row r="155" s="71" customFormat="1" ht="27.75" customHeight="1" spans="1:24">
      <c r="A155" s="174" t="s">
        <v>216</v>
      </c>
      <c r="B155" s="174" t="s">
        <v>314</v>
      </c>
      <c r="C155" s="174" t="s">
        <v>315</v>
      </c>
      <c r="D155" s="204">
        <v>2010301</v>
      </c>
      <c r="E155" s="174" t="s">
        <v>219</v>
      </c>
      <c r="F155" s="174" t="s">
        <v>316</v>
      </c>
      <c r="G155" s="174" t="s">
        <v>317</v>
      </c>
      <c r="H155" s="187">
        <f t="shared" si="3"/>
        <v>7.92</v>
      </c>
      <c r="I155" s="187">
        <v>7.92</v>
      </c>
      <c r="J155" s="187"/>
      <c r="K155" s="187"/>
      <c r="L155" s="187"/>
      <c r="M155" s="187">
        <v>7.92</v>
      </c>
      <c r="N155" s="187"/>
      <c r="O155" s="187"/>
      <c r="P155" s="187"/>
      <c r="Q155" s="187"/>
      <c r="R155" s="187"/>
      <c r="S155" s="187"/>
      <c r="T155" s="187"/>
      <c r="U155" s="187"/>
      <c r="V155" s="187"/>
      <c r="W155" s="187"/>
      <c r="X155" s="187"/>
    </row>
    <row r="156" s="71" customFormat="1" ht="27.75" customHeight="1" spans="1:24">
      <c r="A156" s="174" t="s">
        <v>216</v>
      </c>
      <c r="B156" s="174" t="s">
        <v>314</v>
      </c>
      <c r="C156" s="174" t="s">
        <v>315</v>
      </c>
      <c r="D156" s="204">
        <v>2010301</v>
      </c>
      <c r="E156" s="174" t="s">
        <v>219</v>
      </c>
      <c r="F156" s="174" t="s">
        <v>316</v>
      </c>
      <c r="G156" s="174" t="s">
        <v>317</v>
      </c>
      <c r="H156" s="187">
        <f t="shared" si="3"/>
        <v>1.92</v>
      </c>
      <c r="I156" s="187">
        <v>1.92</v>
      </c>
      <c r="J156" s="187"/>
      <c r="K156" s="187"/>
      <c r="L156" s="187"/>
      <c r="M156" s="187">
        <v>1.92</v>
      </c>
      <c r="N156" s="187"/>
      <c r="O156" s="187"/>
      <c r="P156" s="187"/>
      <c r="Q156" s="187"/>
      <c r="R156" s="187"/>
      <c r="S156" s="187"/>
      <c r="T156" s="187"/>
      <c r="U156" s="187"/>
      <c r="V156" s="187"/>
      <c r="W156" s="187"/>
      <c r="X156" s="187"/>
    </row>
    <row r="157" s="71" customFormat="1" ht="27.75" customHeight="1" spans="1:24">
      <c r="A157" s="174" t="s">
        <v>216</v>
      </c>
      <c r="B157" s="174" t="s">
        <v>314</v>
      </c>
      <c r="C157" s="174" t="s">
        <v>315</v>
      </c>
      <c r="D157" s="204">
        <v>2010301</v>
      </c>
      <c r="E157" s="174" t="s">
        <v>219</v>
      </c>
      <c r="F157" s="174" t="s">
        <v>316</v>
      </c>
      <c r="G157" s="174" t="s">
        <v>317</v>
      </c>
      <c r="H157" s="187">
        <f t="shared" si="3"/>
        <v>2.88</v>
      </c>
      <c r="I157" s="187">
        <v>2.88</v>
      </c>
      <c r="J157" s="187"/>
      <c r="K157" s="187"/>
      <c r="L157" s="187"/>
      <c r="M157" s="187">
        <v>2.88</v>
      </c>
      <c r="N157" s="187"/>
      <c r="O157" s="187"/>
      <c r="P157" s="187"/>
      <c r="Q157" s="187"/>
      <c r="R157" s="187"/>
      <c r="S157" s="187"/>
      <c r="T157" s="187"/>
      <c r="U157" s="187"/>
      <c r="V157" s="187"/>
      <c r="W157" s="187"/>
      <c r="X157" s="187"/>
    </row>
    <row r="158" s="71" customFormat="1" ht="27.75" customHeight="1" spans="1:24">
      <c r="A158" s="174" t="s">
        <v>216</v>
      </c>
      <c r="B158" s="174" t="s">
        <v>314</v>
      </c>
      <c r="C158" s="174" t="s">
        <v>315</v>
      </c>
      <c r="D158" s="204">
        <v>2010301</v>
      </c>
      <c r="E158" s="174" t="s">
        <v>219</v>
      </c>
      <c r="F158" s="174" t="s">
        <v>316</v>
      </c>
      <c r="G158" s="174" t="s">
        <v>317</v>
      </c>
      <c r="H158" s="187">
        <f t="shared" si="3"/>
        <v>3.6</v>
      </c>
      <c r="I158" s="187">
        <v>3.6</v>
      </c>
      <c r="J158" s="187"/>
      <c r="K158" s="187"/>
      <c r="L158" s="187"/>
      <c r="M158" s="187">
        <v>3.6</v>
      </c>
      <c r="N158" s="187"/>
      <c r="O158" s="187"/>
      <c r="P158" s="187"/>
      <c r="Q158" s="187"/>
      <c r="R158" s="187"/>
      <c r="S158" s="187"/>
      <c r="T158" s="187"/>
      <c r="U158" s="187"/>
      <c r="V158" s="187"/>
      <c r="W158" s="187"/>
      <c r="X158" s="187"/>
    </row>
    <row r="159" s="71" customFormat="1" ht="27.75" customHeight="1" spans="1:24">
      <c r="A159" s="174" t="s">
        <v>216</v>
      </c>
      <c r="B159" s="174" t="s">
        <v>314</v>
      </c>
      <c r="C159" s="174" t="s">
        <v>315</v>
      </c>
      <c r="D159" s="204">
        <v>2010301</v>
      </c>
      <c r="E159" s="174" t="s">
        <v>219</v>
      </c>
      <c r="F159" s="174" t="s">
        <v>316</v>
      </c>
      <c r="G159" s="174" t="s">
        <v>317</v>
      </c>
      <c r="H159" s="187">
        <f t="shared" si="3"/>
        <v>1.92</v>
      </c>
      <c r="I159" s="187">
        <v>1.92</v>
      </c>
      <c r="J159" s="187"/>
      <c r="K159" s="187"/>
      <c r="L159" s="187"/>
      <c r="M159" s="187">
        <v>1.92</v>
      </c>
      <c r="N159" s="187"/>
      <c r="O159" s="187"/>
      <c r="P159" s="187"/>
      <c r="Q159" s="187"/>
      <c r="R159" s="187"/>
      <c r="S159" s="187"/>
      <c r="T159" s="187"/>
      <c r="U159" s="187"/>
      <c r="V159" s="187"/>
      <c r="W159" s="187"/>
      <c r="X159" s="187"/>
    </row>
    <row r="160" s="71" customFormat="1" ht="27.75" customHeight="1" spans="1:24">
      <c r="A160" s="174" t="s">
        <v>216</v>
      </c>
      <c r="B160" s="174" t="s">
        <v>314</v>
      </c>
      <c r="C160" s="174" t="s">
        <v>315</v>
      </c>
      <c r="D160" s="204">
        <v>2012901</v>
      </c>
      <c r="E160" s="174" t="s">
        <v>219</v>
      </c>
      <c r="F160" s="174" t="s">
        <v>316</v>
      </c>
      <c r="G160" s="174" t="s">
        <v>317</v>
      </c>
      <c r="H160" s="187">
        <f t="shared" si="3"/>
        <v>3.84</v>
      </c>
      <c r="I160" s="187">
        <v>3.84</v>
      </c>
      <c r="J160" s="187"/>
      <c r="K160" s="187"/>
      <c r="L160" s="187"/>
      <c r="M160" s="187">
        <v>3.84</v>
      </c>
      <c r="N160" s="187"/>
      <c r="O160" s="187"/>
      <c r="P160" s="187"/>
      <c r="Q160" s="187"/>
      <c r="R160" s="187"/>
      <c r="S160" s="187"/>
      <c r="T160" s="187"/>
      <c r="U160" s="187"/>
      <c r="V160" s="187"/>
      <c r="W160" s="187"/>
      <c r="X160" s="187"/>
    </row>
    <row r="161" s="71" customFormat="1" ht="27.75" customHeight="1" spans="1:24">
      <c r="A161" s="174" t="s">
        <v>216</v>
      </c>
      <c r="B161" s="174" t="s">
        <v>314</v>
      </c>
      <c r="C161" s="174" t="s">
        <v>315</v>
      </c>
      <c r="D161" s="204">
        <v>2012901</v>
      </c>
      <c r="E161" s="174" t="s">
        <v>219</v>
      </c>
      <c r="F161" s="174" t="s">
        <v>316</v>
      </c>
      <c r="G161" s="174" t="s">
        <v>317</v>
      </c>
      <c r="H161" s="187">
        <f t="shared" si="3"/>
        <v>3.84</v>
      </c>
      <c r="I161" s="187">
        <v>3.84</v>
      </c>
      <c r="J161" s="187"/>
      <c r="K161" s="187"/>
      <c r="L161" s="187"/>
      <c r="M161" s="187">
        <v>3.84</v>
      </c>
      <c r="N161" s="187"/>
      <c r="O161" s="187"/>
      <c r="P161" s="187"/>
      <c r="Q161" s="187"/>
      <c r="R161" s="187"/>
      <c r="S161" s="187"/>
      <c r="T161" s="187"/>
      <c r="U161" s="187"/>
      <c r="V161" s="187"/>
      <c r="W161" s="187"/>
      <c r="X161" s="187"/>
    </row>
    <row r="162" s="71" customFormat="1" ht="27.75" customHeight="1" spans="1:24">
      <c r="A162" s="174" t="s">
        <v>216</v>
      </c>
      <c r="B162" s="174" t="s">
        <v>318</v>
      </c>
      <c r="C162" s="174" t="s">
        <v>319</v>
      </c>
      <c r="D162" s="204">
        <v>2080801</v>
      </c>
      <c r="E162" s="174" t="s">
        <v>320</v>
      </c>
      <c r="F162" s="174" t="s">
        <v>316</v>
      </c>
      <c r="G162" s="174" t="s">
        <v>317</v>
      </c>
      <c r="H162" s="187">
        <f t="shared" si="3"/>
        <v>7.32</v>
      </c>
      <c r="I162" s="187">
        <v>7.32</v>
      </c>
      <c r="J162" s="187"/>
      <c r="K162" s="187"/>
      <c r="L162" s="187"/>
      <c r="M162" s="187">
        <v>7.32</v>
      </c>
      <c r="N162" s="187"/>
      <c r="O162" s="187"/>
      <c r="P162" s="187"/>
      <c r="Q162" s="187"/>
      <c r="R162" s="187"/>
      <c r="S162" s="187"/>
      <c r="T162" s="187"/>
      <c r="U162" s="187"/>
      <c r="V162" s="187"/>
      <c r="W162" s="187"/>
      <c r="X162" s="187"/>
    </row>
    <row r="163" s="71" customFormat="1" ht="27.75" customHeight="1" spans="1:24">
      <c r="A163" s="174" t="s">
        <v>216</v>
      </c>
      <c r="B163" s="174" t="s">
        <v>321</v>
      </c>
      <c r="C163" s="174" t="s">
        <v>322</v>
      </c>
      <c r="D163" s="204">
        <v>2130705</v>
      </c>
      <c r="E163" s="174" t="s">
        <v>323</v>
      </c>
      <c r="F163" s="174" t="s">
        <v>252</v>
      </c>
      <c r="G163" s="174" t="s">
        <v>253</v>
      </c>
      <c r="H163" s="187">
        <f t="shared" si="3"/>
        <v>49.58</v>
      </c>
      <c r="I163" s="187">
        <v>49.58</v>
      </c>
      <c r="J163" s="187"/>
      <c r="K163" s="187"/>
      <c r="L163" s="187"/>
      <c r="M163" s="187">
        <v>49.58</v>
      </c>
      <c r="N163" s="187"/>
      <c r="O163" s="187"/>
      <c r="P163" s="187"/>
      <c r="Q163" s="187"/>
      <c r="R163" s="187"/>
      <c r="S163" s="187"/>
      <c r="T163" s="187"/>
      <c r="U163" s="187"/>
      <c r="V163" s="187"/>
      <c r="W163" s="187"/>
      <c r="X163" s="187"/>
    </row>
    <row r="164" s="71" customFormat="1" ht="27.75" customHeight="1" spans="1:24">
      <c r="A164" s="174" t="s">
        <v>216</v>
      </c>
      <c r="B164" s="174" t="s">
        <v>321</v>
      </c>
      <c r="C164" s="174" t="s">
        <v>322</v>
      </c>
      <c r="D164" s="204">
        <v>2130705</v>
      </c>
      <c r="E164" s="174" t="s">
        <v>323</v>
      </c>
      <c r="F164" s="174" t="s">
        <v>252</v>
      </c>
      <c r="G164" s="174" t="s">
        <v>253</v>
      </c>
      <c r="H164" s="187">
        <f t="shared" si="3"/>
        <v>0.46</v>
      </c>
      <c r="I164" s="187">
        <v>0.46</v>
      </c>
      <c r="J164" s="187"/>
      <c r="K164" s="187"/>
      <c r="L164" s="187"/>
      <c r="M164" s="187">
        <v>0.46</v>
      </c>
      <c r="N164" s="187"/>
      <c r="O164" s="187"/>
      <c r="P164" s="187"/>
      <c r="Q164" s="187"/>
      <c r="R164" s="187"/>
      <c r="S164" s="187"/>
      <c r="T164" s="187"/>
      <c r="U164" s="187"/>
      <c r="V164" s="187"/>
      <c r="W164" s="187"/>
      <c r="X164" s="187"/>
    </row>
    <row r="165" s="71" customFormat="1" ht="27.75" customHeight="1" spans="1:24">
      <c r="A165" s="174" t="s">
        <v>216</v>
      </c>
      <c r="B165" s="174" t="s">
        <v>321</v>
      </c>
      <c r="C165" s="174" t="s">
        <v>322</v>
      </c>
      <c r="D165" s="204">
        <v>2130705</v>
      </c>
      <c r="E165" s="174" t="s">
        <v>323</v>
      </c>
      <c r="F165" s="174" t="s">
        <v>252</v>
      </c>
      <c r="G165" s="174" t="s">
        <v>253</v>
      </c>
      <c r="H165" s="187">
        <f t="shared" si="3"/>
        <v>24.14</v>
      </c>
      <c r="I165" s="187">
        <v>24.14</v>
      </c>
      <c r="J165" s="187"/>
      <c r="K165" s="187"/>
      <c r="L165" s="187"/>
      <c r="M165" s="187">
        <v>24.14</v>
      </c>
      <c r="N165" s="187"/>
      <c r="O165" s="187"/>
      <c r="P165" s="187"/>
      <c r="Q165" s="187"/>
      <c r="R165" s="187"/>
      <c r="S165" s="187"/>
      <c r="T165" s="187"/>
      <c r="U165" s="187"/>
      <c r="V165" s="187"/>
      <c r="W165" s="187"/>
      <c r="X165" s="187"/>
    </row>
    <row r="166" s="71" customFormat="1" ht="27.75" customHeight="1" spans="1:24">
      <c r="A166" s="174" t="s">
        <v>216</v>
      </c>
      <c r="B166" s="174" t="s">
        <v>321</v>
      </c>
      <c r="C166" s="174" t="s">
        <v>322</v>
      </c>
      <c r="D166" s="204">
        <v>2130705</v>
      </c>
      <c r="E166" s="174" t="s">
        <v>323</v>
      </c>
      <c r="F166" s="174" t="s">
        <v>252</v>
      </c>
      <c r="G166" s="174" t="s">
        <v>253</v>
      </c>
      <c r="H166" s="187">
        <f t="shared" si="3"/>
        <v>1.88</v>
      </c>
      <c r="I166" s="187">
        <v>1.88</v>
      </c>
      <c r="J166" s="187"/>
      <c r="K166" s="187"/>
      <c r="L166" s="187"/>
      <c r="M166" s="187">
        <v>1.88</v>
      </c>
      <c r="N166" s="187"/>
      <c r="O166" s="187"/>
      <c r="P166" s="187"/>
      <c r="Q166" s="187"/>
      <c r="R166" s="187"/>
      <c r="S166" s="187"/>
      <c r="T166" s="187"/>
      <c r="U166" s="187"/>
      <c r="V166" s="187"/>
      <c r="W166" s="187"/>
      <c r="X166" s="187"/>
    </row>
    <row r="167" s="71" customFormat="1" ht="27.75" customHeight="1" spans="1:24">
      <c r="A167" s="174" t="s">
        <v>216</v>
      </c>
      <c r="B167" s="174" t="s">
        <v>321</v>
      </c>
      <c r="C167" s="174" t="s">
        <v>322</v>
      </c>
      <c r="D167" s="204">
        <v>2130705</v>
      </c>
      <c r="E167" s="174" t="s">
        <v>323</v>
      </c>
      <c r="F167" s="174" t="s">
        <v>252</v>
      </c>
      <c r="G167" s="174" t="s">
        <v>253</v>
      </c>
      <c r="H167" s="187">
        <f t="shared" si="3"/>
        <v>1.55</v>
      </c>
      <c r="I167" s="187">
        <v>1.55</v>
      </c>
      <c r="J167" s="187"/>
      <c r="K167" s="187"/>
      <c r="L167" s="187"/>
      <c r="M167" s="187">
        <v>1.55</v>
      </c>
      <c r="N167" s="187"/>
      <c r="O167" s="187"/>
      <c r="P167" s="187"/>
      <c r="Q167" s="187"/>
      <c r="R167" s="187"/>
      <c r="S167" s="187"/>
      <c r="T167" s="187"/>
      <c r="U167" s="187"/>
      <c r="V167" s="187"/>
      <c r="W167" s="187"/>
      <c r="X167" s="187"/>
    </row>
    <row r="168" s="71" customFormat="1" ht="27.75" customHeight="1" spans="1:24">
      <c r="A168" s="174" t="s">
        <v>216</v>
      </c>
      <c r="B168" s="174" t="s">
        <v>321</v>
      </c>
      <c r="C168" s="174" t="s">
        <v>322</v>
      </c>
      <c r="D168" s="204">
        <v>2130705</v>
      </c>
      <c r="E168" s="174" t="s">
        <v>323</v>
      </c>
      <c r="F168" s="174" t="s">
        <v>252</v>
      </c>
      <c r="G168" s="174" t="s">
        <v>253</v>
      </c>
      <c r="H168" s="187">
        <f t="shared" si="3"/>
        <v>1.2</v>
      </c>
      <c r="I168" s="187">
        <v>1.2</v>
      </c>
      <c r="J168" s="187"/>
      <c r="K168" s="187"/>
      <c r="L168" s="187"/>
      <c r="M168" s="187">
        <v>1.2</v>
      </c>
      <c r="N168" s="187"/>
      <c r="O168" s="187"/>
      <c r="P168" s="187"/>
      <c r="Q168" s="187"/>
      <c r="R168" s="187"/>
      <c r="S168" s="187"/>
      <c r="T168" s="187"/>
      <c r="U168" s="187"/>
      <c r="V168" s="187"/>
      <c r="W168" s="187"/>
      <c r="X168" s="187"/>
    </row>
    <row r="169" s="71" customFormat="1" ht="27.75" customHeight="1" spans="1:24">
      <c r="A169" s="174" t="s">
        <v>216</v>
      </c>
      <c r="B169" s="174" t="s">
        <v>321</v>
      </c>
      <c r="C169" s="174" t="s">
        <v>322</v>
      </c>
      <c r="D169" s="204">
        <v>2130705</v>
      </c>
      <c r="E169" s="174" t="s">
        <v>323</v>
      </c>
      <c r="F169" s="174" t="s">
        <v>252</v>
      </c>
      <c r="G169" s="174" t="s">
        <v>253</v>
      </c>
      <c r="H169" s="187">
        <f t="shared" si="3"/>
        <v>0.18</v>
      </c>
      <c r="I169" s="187">
        <v>0.18</v>
      </c>
      <c r="J169" s="187"/>
      <c r="K169" s="187"/>
      <c r="L169" s="187"/>
      <c r="M169" s="187">
        <v>0.18</v>
      </c>
      <c r="N169" s="187"/>
      <c r="O169" s="187"/>
      <c r="P169" s="187"/>
      <c r="Q169" s="187"/>
      <c r="R169" s="187"/>
      <c r="S169" s="187"/>
      <c r="T169" s="187"/>
      <c r="U169" s="187"/>
      <c r="V169" s="187"/>
      <c r="W169" s="187"/>
      <c r="X169" s="187"/>
    </row>
    <row r="170" s="71" customFormat="1" ht="27.75" customHeight="1" spans="1:24">
      <c r="A170" s="174" t="s">
        <v>216</v>
      </c>
      <c r="B170" s="174" t="s">
        <v>321</v>
      </c>
      <c r="C170" s="174" t="s">
        <v>322</v>
      </c>
      <c r="D170" s="204">
        <v>2130705</v>
      </c>
      <c r="E170" s="174" t="s">
        <v>323</v>
      </c>
      <c r="F170" s="174" t="s">
        <v>252</v>
      </c>
      <c r="G170" s="174" t="s">
        <v>253</v>
      </c>
      <c r="H170" s="187">
        <f t="shared" si="3"/>
        <v>4.13</v>
      </c>
      <c r="I170" s="187">
        <v>4.13</v>
      </c>
      <c r="J170" s="187"/>
      <c r="K170" s="187"/>
      <c r="L170" s="187"/>
      <c r="M170" s="187">
        <v>4.13</v>
      </c>
      <c r="N170" s="187"/>
      <c r="O170" s="187"/>
      <c r="P170" s="187"/>
      <c r="Q170" s="187"/>
      <c r="R170" s="187"/>
      <c r="S170" s="187"/>
      <c r="T170" s="187"/>
      <c r="U170" s="187"/>
      <c r="V170" s="187"/>
      <c r="W170" s="187"/>
      <c r="X170" s="187"/>
    </row>
    <row r="171" s="71" customFormat="1" ht="27.75" customHeight="1" spans="1:24">
      <c r="A171" s="174" t="s">
        <v>216</v>
      </c>
      <c r="B171" s="174" t="s">
        <v>321</v>
      </c>
      <c r="C171" s="174" t="s">
        <v>322</v>
      </c>
      <c r="D171" s="204">
        <v>2130705</v>
      </c>
      <c r="E171" s="174" t="s">
        <v>323</v>
      </c>
      <c r="F171" s="174" t="s">
        <v>252</v>
      </c>
      <c r="G171" s="174" t="s">
        <v>253</v>
      </c>
      <c r="H171" s="187">
        <f t="shared" si="3"/>
        <v>1.59</v>
      </c>
      <c r="I171" s="187">
        <v>1.59</v>
      </c>
      <c r="J171" s="187"/>
      <c r="K171" s="187"/>
      <c r="L171" s="187"/>
      <c r="M171" s="187">
        <v>1.59</v>
      </c>
      <c r="N171" s="187"/>
      <c r="O171" s="187"/>
      <c r="P171" s="187"/>
      <c r="Q171" s="187"/>
      <c r="R171" s="187"/>
      <c r="S171" s="187"/>
      <c r="T171" s="187"/>
      <c r="U171" s="187"/>
      <c r="V171" s="187"/>
      <c r="W171" s="187"/>
      <c r="X171" s="187"/>
    </row>
    <row r="172" s="71" customFormat="1" ht="27.75" customHeight="1" spans="1:24">
      <c r="A172" s="174" t="s">
        <v>216</v>
      </c>
      <c r="B172" s="174" t="s">
        <v>324</v>
      </c>
      <c r="C172" s="174" t="s">
        <v>325</v>
      </c>
      <c r="D172" s="204">
        <v>2130705</v>
      </c>
      <c r="E172" s="174" t="s">
        <v>323</v>
      </c>
      <c r="F172" s="174" t="s">
        <v>316</v>
      </c>
      <c r="G172" s="174" t="s">
        <v>317</v>
      </c>
      <c r="H172" s="187">
        <f t="shared" si="3"/>
        <v>140.4</v>
      </c>
      <c r="I172" s="187">
        <v>140.4</v>
      </c>
      <c r="J172" s="187"/>
      <c r="K172" s="187"/>
      <c r="L172" s="187"/>
      <c r="M172" s="187">
        <v>140.4</v>
      </c>
      <c r="N172" s="187"/>
      <c r="O172" s="187"/>
      <c r="P172" s="187"/>
      <c r="Q172" s="187"/>
      <c r="R172" s="187"/>
      <c r="S172" s="187"/>
      <c r="T172" s="187"/>
      <c r="U172" s="187"/>
      <c r="V172" s="187"/>
      <c r="W172" s="187"/>
      <c r="X172" s="187"/>
    </row>
    <row r="173" s="71" customFormat="1" ht="27.75" customHeight="1" spans="1:24">
      <c r="A173" s="174" t="s">
        <v>216</v>
      </c>
      <c r="B173" s="174" t="s">
        <v>324</v>
      </c>
      <c r="C173" s="174" t="s">
        <v>325</v>
      </c>
      <c r="D173" s="204">
        <v>2130705</v>
      </c>
      <c r="E173" s="174" t="s">
        <v>323</v>
      </c>
      <c r="F173" s="174" t="s">
        <v>316</v>
      </c>
      <c r="G173" s="174" t="s">
        <v>317</v>
      </c>
      <c r="H173" s="187">
        <f t="shared" si="3"/>
        <v>49.92</v>
      </c>
      <c r="I173" s="187">
        <v>49.92</v>
      </c>
      <c r="J173" s="187"/>
      <c r="K173" s="187"/>
      <c r="L173" s="187"/>
      <c r="M173" s="187">
        <v>49.92</v>
      </c>
      <c r="N173" s="187"/>
      <c r="O173" s="187"/>
      <c r="P173" s="187"/>
      <c r="Q173" s="187"/>
      <c r="R173" s="187"/>
      <c r="S173" s="187"/>
      <c r="T173" s="187"/>
      <c r="U173" s="187"/>
      <c r="V173" s="187"/>
      <c r="W173" s="187"/>
      <c r="X173" s="187"/>
    </row>
    <row r="174" s="71" customFormat="1" ht="27.75" customHeight="1" spans="1:24">
      <c r="A174" s="174" t="s">
        <v>216</v>
      </c>
      <c r="B174" s="174" t="s">
        <v>326</v>
      </c>
      <c r="C174" s="174" t="s">
        <v>327</v>
      </c>
      <c r="D174" s="204">
        <v>2130705</v>
      </c>
      <c r="E174" s="174" t="s">
        <v>323</v>
      </c>
      <c r="F174" s="174" t="s">
        <v>272</v>
      </c>
      <c r="G174" s="174" t="s">
        <v>273</v>
      </c>
      <c r="H174" s="187">
        <f t="shared" si="3"/>
        <v>20.72</v>
      </c>
      <c r="I174" s="187">
        <v>20.72</v>
      </c>
      <c r="J174" s="187"/>
      <c r="K174" s="187"/>
      <c r="L174" s="187"/>
      <c r="M174" s="187">
        <v>20.72</v>
      </c>
      <c r="N174" s="187"/>
      <c r="O174" s="187"/>
      <c r="P174" s="187"/>
      <c r="Q174" s="187"/>
      <c r="R174" s="187"/>
      <c r="S174" s="187"/>
      <c r="T174" s="187"/>
      <c r="U174" s="187"/>
      <c r="V174" s="187"/>
      <c r="W174" s="187"/>
      <c r="X174" s="187"/>
    </row>
    <row r="175" s="71" customFormat="1" ht="27.75" customHeight="1" spans="1:24">
      <c r="A175" s="174" t="s">
        <v>216</v>
      </c>
      <c r="B175" s="174" t="s">
        <v>326</v>
      </c>
      <c r="C175" s="174" t="s">
        <v>327</v>
      </c>
      <c r="D175" s="204">
        <v>2130705</v>
      </c>
      <c r="E175" s="174" t="s">
        <v>323</v>
      </c>
      <c r="F175" s="174" t="s">
        <v>328</v>
      </c>
      <c r="G175" s="174" t="s">
        <v>329</v>
      </c>
      <c r="H175" s="187">
        <f t="shared" si="3"/>
        <v>0.2</v>
      </c>
      <c r="I175" s="187">
        <v>0.2</v>
      </c>
      <c r="J175" s="187"/>
      <c r="K175" s="187"/>
      <c r="L175" s="187"/>
      <c r="M175" s="187">
        <v>0.2</v>
      </c>
      <c r="N175" s="187"/>
      <c r="O175" s="187"/>
      <c r="P175" s="187"/>
      <c r="Q175" s="187"/>
      <c r="R175" s="187"/>
      <c r="S175" s="187"/>
      <c r="T175" s="187"/>
      <c r="U175" s="187"/>
      <c r="V175" s="187"/>
      <c r="W175" s="187"/>
      <c r="X175" s="187"/>
    </row>
    <row r="176" s="71" customFormat="1" ht="27.75" customHeight="1" spans="1:24">
      <c r="A176" s="174" t="s">
        <v>216</v>
      </c>
      <c r="B176" s="174" t="s">
        <v>326</v>
      </c>
      <c r="C176" s="174" t="s">
        <v>327</v>
      </c>
      <c r="D176" s="204">
        <v>2130705</v>
      </c>
      <c r="E176" s="174" t="s">
        <v>323</v>
      </c>
      <c r="F176" s="174" t="s">
        <v>274</v>
      </c>
      <c r="G176" s="174" t="s">
        <v>275</v>
      </c>
      <c r="H176" s="187">
        <f t="shared" si="3"/>
        <v>1.04</v>
      </c>
      <c r="I176" s="187">
        <v>1.04</v>
      </c>
      <c r="J176" s="187"/>
      <c r="K176" s="187"/>
      <c r="L176" s="187"/>
      <c r="M176" s="187">
        <v>1.04</v>
      </c>
      <c r="N176" s="187"/>
      <c r="O176" s="187"/>
      <c r="P176" s="187"/>
      <c r="Q176" s="187"/>
      <c r="R176" s="187"/>
      <c r="S176" s="187"/>
      <c r="T176" s="187"/>
      <c r="U176" s="187"/>
      <c r="V176" s="187"/>
      <c r="W176" s="187"/>
      <c r="X176" s="187"/>
    </row>
    <row r="177" s="71" customFormat="1" ht="27.75" customHeight="1" spans="1:24">
      <c r="A177" s="174" t="s">
        <v>216</v>
      </c>
      <c r="B177" s="174" t="s">
        <v>326</v>
      </c>
      <c r="C177" s="174" t="s">
        <v>327</v>
      </c>
      <c r="D177" s="204">
        <v>2130705</v>
      </c>
      <c r="E177" s="174" t="s">
        <v>323</v>
      </c>
      <c r="F177" s="174" t="s">
        <v>276</v>
      </c>
      <c r="G177" s="174" t="s">
        <v>277</v>
      </c>
      <c r="H177" s="187">
        <f t="shared" si="3"/>
        <v>3.85</v>
      </c>
      <c r="I177" s="187">
        <v>3.85</v>
      </c>
      <c r="J177" s="187"/>
      <c r="K177" s="187"/>
      <c r="L177" s="187"/>
      <c r="M177" s="187">
        <v>3.85</v>
      </c>
      <c r="N177" s="187"/>
      <c r="O177" s="187"/>
      <c r="P177" s="187"/>
      <c r="Q177" s="187"/>
      <c r="R177" s="187"/>
      <c r="S177" s="187"/>
      <c r="T177" s="187"/>
      <c r="U177" s="187"/>
      <c r="V177" s="187"/>
      <c r="W177" s="187"/>
      <c r="X177" s="187"/>
    </row>
    <row r="178" s="71" customFormat="1" ht="27.75" customHeight="1" spans="1:24">
      <c r="A178" s="174" t="s">
        <v>216</v>
      </c>
      <c r="B178" s="174" t="s">
        <v>326</v>
      </c>
      <c r="C178" s="174" t="s">
        <v>327</v>
      </c>
      <c r="D178" s="204">
        <v>2130705</v>
      </c>
      <c r="E178" s="174" t="s">
        <v>323</v>
      </c>
      <c r="F178" s="174" t="s">
        <v>278</v>
      </c>
      <c r="G178" s="174" t="s">
        <v>279</v>
      </c>
      <c r="H178" s="187">
        <f t="shared" si="3"/>
        <v>1.19</v>
      </c>
      <c r="I178" s="187">
        <v>1.19</v>
      </c>
      <c r="J178" s="187"/>
      <c r="K178" s="187"/>
      <c r="L178" s="187"/>
      <c r="M178" s="187">
        <v>1.19</v>
      </c>
      <c r="N178" s="187"/>
      <c r="O178" s="187"/>
      <c r="P178" s="187"/>
      <c r="Q178" s="187"/>
      <c r="R178" s="187"/>
      <c r="S178" s="187"/>
      <c r="T178" s="187"/>
      <c r="U178" s="187"/>
      <c r="V178" s="187"/>
      <c r="W178" s="187"/>
      <c r="X178" s="187"/>
    </row>
    <row r="179" s="71" customFormat="1" ht="27.75" customHeight="1" spans="1:24">
      <c r="A179" s="174" t="s">
        <v>216</v>
      </c>
      <c r="B179" s="174" t="s">
        <v>326</v>
      </c>
      <c r="C179" s="174" t="s">
        <v>327</v>
      </c>
      <c r="D179" s="204">
        <v>2130705</v>
      </c>
      <c r="E179" s="174" t="s">
        <v>323</v>
      </c>
      <c r="F179" s="174" t="s">
        <v>286</v>
      </c>
      <c r="G179" s="174" t="s">
        <v>287</v>
      </c>
      <c r="H179" s="187">
        <f t="shared" si="3"/>
        <v>3.8</v>
      </c>
      <c r="I179" s="187">
        <v>3.8</v>
      </c>
      <c r="J179" s="187"/>
      <c r="K179" s="187"/>
      <c r="L179" s="187"/>
      <c r="M179" s="187">
        <v>3.8</v>
      </c>
      <c r="N179" s="187"/>
      <c r="O179" s="187"/>
      <c r="P179" s="187"/>
      <c r="Q179" s="187"/>
      <c r="R179" s="187"/>
      <c r="S179" s="187"/>
      <c r="T179" s="187"/>
      <c r="U179" s="187"/>
      <c r="V179" s="187"/>
      <c r="W179" s="187"/>
      <c r="X179" s="187"/>
    </row>
    <row r="180" s="71" customFormat="1" ht="27.75" customHeight="1" spans="1:24">
      <c r="A180" s="174" t="s">
        <v>216</v>
      </c>
      <c r="B180" s="174" t="s">
        <v>326</v>
      </c>
      <c r="C180" s="174" t="s">
        <v>327</v>
      </c>
      <c r="D180" s="204">
        <v>2130705</v>
      </c>
      <c r="E180" s="174" t="s">
        <v>323</v>
      </c>
      <c r="F180" s="174" t="s">
        <v>330</v>
      </c>
      <c r="G180" s="174" t="s">
        <v>331</v>
      </c>
      <c r="H180" s="187">
        <f t="shared" si="3"/>
        <v>1.2</v>
      </c>
      <c r="I180" s="187">
        <v>1.2</v>
      </c>
      <c r="J180" s="187"/>
      <c r="K180" s="187"/>
      <c r="L180" s="187"/>
      <c r="M180" s="187">
        <v>1.2</v>
      </c>
      <c r="N180" s="187"/>
      <c r="O180" s="187"/>
      <c r="P180" s="187"/>
      <c r="Q180" s="187"/>
      <c r="R180" s="187"/>
      <c r="S180" s="187"/>
      <c r="T180" s="187"/>
      <c r="U180" s="187"/>
      <c r="V180" s="187"/>
      <c r="W180" s="187"/>
      <c r="X180" s="187"/>
    </row>
    <row r="181" s="71" customFormat="1" ht="27.75" customHeight="1" spans="1:24">
      <c r="A181" s="174" t="s">
        <v>216</v>
      </c>
      <c r="B181" s="174" t="s">
        <v>326</v>
      </c>
      <c r="C181" s="174" t="s">
        <v>327</v>
      </c>
      <c r="D181" s="204">
        <v>2130705</v>
      </c>
      <c r="E181" s="174" t="s">
        <v>323</v>
      </c>
      <c r="F181" s="174" t="s">
        <v>280</v>
      </c>
      <c r="G181" s="174" t="s">
        <v>281</v>
      </c>
      <c r="H181" s="187">
        <f t="shared" si="3"/>
        <v>9.2</v>
      </c>
      <c r="I181" s="187">
        <v>9.2</v>
      </c>
      <c r="J181" s="187"/>
      <c r="K181" s="187"/>
      <c r="L181" s="187"/>
      <c r="M181" s="187">
        <v>9.2</v>
      </c>
      <c r="N181" s="187"/>
      <c r="O181" s="187"/>
      <c r="P181" s="187"/>
      <c r="Q181" s="187"/>
      <c r="R181" s="187"/>
      <c r="S181" s="187"/>
      <c r="T181" s="187"/>
      <c r="U181" s="187"/>
      <c r="V181" s="187"/>
      <c r="W181" s="187"/>
      <c r="X181" s="187"/>
    </row>
    <row r="182" s="71" customFormat="1" ht="27.75" customHeight="1" spans="1:24">
      <c r="A182" s="174" t="s">
        <v>216</v>
      </c>
      <c r="B182" s="174" t="s">
        <v>326</v>
      </c>
      <c r="C182" s="174" t="s">
        <v>327</v>
      </c>
      <c r="D182" s="204">
        <v>2130705</v>
      </c>
      <c r="E182" s="174" t="s">
        <v>323</v>
      </c>
      <c r="F182" s="174" t="s">
        <v>282</v>
      </c>
      <c r="G182" s="174" t="s">
        <v>283</v>
      </c>
      <c r="H182" s="187">
        <f t="shared" si="3"/>
        <v>3.52</v>
      </c>
      <c r="I182" s="187">
        <v>3.52</v>
      </c>
      <c r="J182" s="187"/>
      <c r="K182" s="187"/>
      <c r="L182" s="187"/>
      <c r="M182" s="187">
        <v>3.52</v>
      </c>
      <c r="N182" s="187"/>
      <c r="O182" s="187"/>
      <c r="P182" s="187"/>
      <c r="Q182" s="187"/>
      <c r="R182" s="187"/>
      <c r="S182" s="187"/>
      <c r="T182" s="187"/>
      <c r="U182" s="187"/>
      <c r="V182" s="187"/>
      <c r="W182" s="187"/>
      <c r="X182" s="187"/>
    </row>
    <row r="183" s="71" customFormat="1" ht="27.75" customHeight="1" spans="1:24">
      <c r="A183" s="174" t="s">
        <v>216</v>
      </c>
      <c r="B183" s="174" t="s">
        <v>326</v>
      </c>
      <c r="C183" s="174" t="s">
        <v>327</v>
      </c>
      <c r="D183" s="204">
        <v>2130705</v>
      </c>
      <c r="E183" s="174" t="s">
        <v>323</v>
      </c>
      <c r="F183" s="174" t="s">
        <v>290</v>
      </c>
      <c r="G183" s="174" t="s">
        <v>291</v>
      </c>
      <c r="H183" s="187">
        <f t="shared" si="3"/>
        <v>17.71</v>
      </c>
      <c r="I183" s="187">
        <v>17.71</v>
      </c>
      <c r="J183" s="187"/>
      <c r="K183" s="187"/>
      <c r="L183" s="187"/>
      <c r="M183" s="187">
        <v>17.71</v>
      </c>
      <c r="N183" s="187"/>
      <c r="O183" s="187"/>
      <c r="P183" s="187"/>
      <c r="Q183" s="187"/>
      <c r="R183" s="187"/>
      <c r="S183" s="187"/>
      <c r="T183" s="187"/>
      <c r="U183" s="187"/>
      <c r="V183" s="187"/>
      <c r="W183" s="187"/>
      <c r="X183" s="187"/>
    </row>
    <row r="184" s="71" customFormat="1" ht="27.75" customHeight="1" spans="1:24">
      <c r="A184" s="174" t="s">
        <v>216</v>
      </c>
      <c r="B184" s="174" t="s">
        <v>326</v>
      </c>
      <c r="C184" s="174" t="s">
        <v>327</v>
      </c>
      <c r="D184" s="204">
        <v>2130705</v>
      </c>
      <c r="E184" s="174" t="s">
        <v>323</v>
      </c>
      <c r="F184" s="174" t="s">
        <v>332</v>
      </c>
      <c r="G184" s="174" t="s">
        <v>333</v>
      </c>
      <c r="H184" s="187">
        <f t="shared" si="3"/>
        <v>2.58</v>
      </c>
      <c r="I184" s="187">
        <v>2.58</v>
      </c>
      <c r="J184" s="187"/>
      <c r="K184" s="187"/>
      <c r="L184" s="187"/>
      <c r="M184" s="187">
        <v>2.58</v>
      </c>
      <c r="N184" s="187"/>
      <c r="O184" s="187"/>
      <c r="P184" s="187"/>
      <c r="Q184" s="187"/>
      <c r="R184" s="187"/>
      <c r="S184" s="187"/>
      <c r="T184" s="187"/>
      <c r="U184" s="187"/>
      <c r="V184" s="187"/>
      <c r="W184" s="187"/>
      <c r="X184" s="187"/>
    </row>
    <row r="185" s="71" customFormat="1" ht="27.75" customHeight="1" spans="1:24">
      <c r="A185" s="174" t="s">
        <v>216</v>
      </c>
      <c r="B185" s="174" t="s">
        <v>334</v>
      </c>
      <c r="C185" s="174" t="s">
        <v>335</v>
      </c>
      <c r="D185" s="204">
        <v>2130705</v>
      </c>
      <c r="E185" s="174" t="s">
        <v>323</v>
      </c>
      <c r="F185" s="174" t="s">
        <v>272</v>
      </c>
      <c r="G185" s="174" t="s">
        <v>273</v>
      </c>
      <c r="H185" s="187">
        <f t="shared" si="3"/>
        <v>3.7</v>
      </c>
      <c r="I185" s="187">
        <v>3.7</v>
      </c>
      <c r="J185" s="187"/>
      <c r="K185" s="187"/>
      <c r="L185" s="187"/>
      <c r="M185" s="187">
        <v>3.7</v>
      </c>
      <c r="N185" s="187"/>
      <c r="O185" s="187"/>
      <c r="P185" s="187"/>
      <c r="Q185" s="187"/>
      <c r="R185" s="187"/>
      <c r="S185" s="187"/>
      <c r="T185" s="187"/>
      <c r="U185" s="187"/>
      <c r="V185" s="187"/>
      <c r="W185" s="187"/>
      <c r="X185" s="187"/>
    </row>
    <row r="186" s="71" customFormat="1" ht="27.75" customHeight="1" spans="1:24">
      <c r="A186" s="174" t="s">
        <v>216</v>
      </c>
      <c r="B186" s="174" t="s">
        <v>334</v>
      </c>
      <c r="C186" s="174" t="s">
        <v>335</v>
      </c>
      <c r="D186" s="204">
        <v>2130705</v>
      </c>
      <c r="E186" s="174" t="s">
        <v>323</v>
      </c>
      <c r="F186" s="174" t="s">
        <v>274</v>
      </c>
      <c r="G186" s="174" t="s">
        <v>275</v>
      </c>
      <c r="H186" s="187">
        <f t="shared" si="3"/>
        <v>0.2</v>
      </c>
      <c r="I186" s="187">
        <v>0.2</v>
      </c>
      <c r="J186" s="187"/>
      <c r="K186" s="187"/>
      <c r="L186" s="187"/>
      <c r="M186" s="187">
        <v>0.2</v>
      </c>
      <c r="N186" s="187"/>
      <c r="O186" s="187"/>
      <c r="P186" s="187"/>
      <c r="Q186" s="187"/>
      <c r="R186" s="187"/>
      <c r="S186" s="187"/>
      <c r="T186" s="187"/>
      <c r="U186" s="187"/>
      <c r="V186" s="187"/>
      <c r="W186" s="187"/>
      <c r="X186" s="187"/>
    </row>
    <row r="187" s="71" customFormat="1" ht="27.75" customHeight="1" spans="1:24">
      <c r="A187" s="174" t="s">
        <v>216</v>
      </c>
      <c r="B187" s="174" t="s">
        <v>336</v>
      </c>
      <c r="C187" s="174" t="s">
        <v>337</v>
      </c>
      <c r="D187" s="204">
        <v>2130705</v>
      </c>
      <c r="E187" s="174" t="s">
        <v>323</v>
      </c>
      <c r="F187" s="174" t="s">
        <v>272</v>
      </c>
      <c r="G187" s="174" t="s">
        <v>273</v>
      </c>
      <c r="H187" s="187">
        <f t="shared" si="3"/>
        <v>0.9</v>
      </c>
      <c r="I187" s="187">
        <v>0.9</v>
      </c>
      <c r="J187" s="187"/>
      <c r="K187" s="187"/>
      <c r="L187" s="187"/>
      <c r="M187" s="187">
        <v>0.9</v>
      </c>
      <c r="N187" s="187"/>
      <c r="O187" s="187"/>
      <c r="P187" s="187"/>
      <c r="Q187" s="187"/>
      <c r="R187" s="187"/>
      <c r="S187" s="187"/>
      <c r="T187" s="187"/>
      <c r="U187" s="187"/>
      <c r="V187" s="187"/>
      <c r="W187" s="187"/>
      <c r="X187" s="187"/>
    </row>
    <row r="188" s="71" customFormat="1" ht="27.75" customHeight="1" spans="1:24">
      <c r="A188" s="174" t="s">
        <v>216</v>
      </c>
      <c r="B188" s="174" t="s">
        <v>338</v>
      </c>
      <c r="C188" s="174" t="s">
        <v>339</v>
      </c>
      <c r="D188" s="204">
        <v>2130705</v>
      </c>
      <c r="E188" s="174" t="s">
        <v>323</v>
      </c>
      <c r="F188" s="174" t="s">
        <v>272</v>
      </c>
      <c r="G188" s="174" t="s">
        <v>273</v>
      </c>
      <c r="H188" s="187">
        <f t="shared" si="3"/>
        <v>10</v>
      </c>
      <c r="I188" s="187">
        <v>10</v>
      </c>
      <c r="J188" s="187"/>
      <c r="K188" s="187"/>
      <c r="L188" s="187"/>
      <c r="M188" s="187">
        <v>10</v>
      </c>
      <c r="N188" s="187"/>
      <c r="O188" s="187"/>
      <c r="P188" s="187"/>
      <c r="Q188" s="187"/>
      <c r="R188" s="187"/>
      <c r="S188" s="187"/>
      <c r="T188" s="187"/>
      <c r="U188" s="187"/>
      <c r="V188" s="187"/>
      <c r="W188" s="187"/>
      <c r="X188" s="187"/>
    </row>
    <row r="189" s="71" customFormat="1" ht="27.75" customHeight="1" spans="1:24">
      <c r="A189" s="174" t="s">
        <v>216</v>
      </c>
      <c r="B189" s="174" t="s">
        <v>340</v>
      </c>
      <c r="C189" s="174" t="s">
        <v>341</v>
      </c>
      <c r="D189" s="204">
        <v>2010301</v>
      </c>
      <c r="E189" s="174" t="s">
        <v>219</v>
      </c>
      <c r="F189" s="174" t="s">
        <v>292</v>
      </c>
      <c r="G189" s="174" t="s">
        <v>293</v>
      </c>
      <c r="H189" s="187">
        <f t="shared" si="3"/>
        <v>12.04</v>
      </c>
      <c r="I189" s="187">
        <v>12.04</v>
      </c>
      <c r="J189" s="187"/>
      <c r="K189" s="187"/>
      <c r="L189" s="187"/>
      <c r="M189" s="187">
        <v>12.04</v>
      </c>
      <c r="N189" s="187"/>
      <c r="O189" s="187"/>
      <c r="P189" s="187"/>
      <c r="Q189" s="187"/>
      <c r="R189" s="187"/>
      <c r="S189" s="187"/>
      <c r="T189" s="187"/>
      <c r="U189" s="187"/>
      <c r="V189" s="187"/>
      <c r="W189" s="187"/>
      <c r="X189" s="187"/>
    </row>
    <row r="190" s="71" customFormat="1" ht="27.75" customHeight="1" spans="1:24">
      <c r="A190" s="174" t="s">
        <v>216</v>
      </c>
      <c r="B190" s="174" t="s">
        <v>340</v>
      </c>
      <c r="C190" s="174" t="s">
        <v>341</v>
      </c>
      <c r="D190" s="204">
        <v>2010301</v>
      </c>
      <c r="E190" s="174" t="s">
        <v>219</v>
      </c>
      <c r="F190" s="174" t="s">
        <v>292</v>
      </c>
      <c r="G190" s="174" t="s">
        <v>293</v>
      </c>
      <c r="H190" s="187">
        <f t="shared" si="3"/>
        <v>0.12</v>
      </c>
      <c r="I190" s="187">
        <v>0.12</v>
      </c>
      <c r="J190" s="187"/>
      <c r="K190" s="187"/>
      <c r="L190" s="187"/>
      <c r="M190" s="187">
        <v>0.12</v>
      </c>
      <c r="N190" s="187"/>
      <c r="O190" s="187"/>
      <c r="P190" s="187"/>
      <c r="Q190" s="187"/>
      <c r="R190" s="187"/>
      <c r="S190" s="187"/>
      <c r="T190" s="187"/>
      <c r="U190" s="187"/>
      <c r="V190" s="187"/>
      <c r="W190" s="187"/>
      <c r="X190" s="187"/>
    </row>
    <row r="191" s="71" customFormat="1" ht="27.75" customHeight="1" spans="1:24">
      <c r="A191" s="174" t="s">
        <v>216</v>
      </c>
      <c r="B191" s="174" t="s">
        <v>340</v>
      </c>
      <c r="C191" s="174" t="s">
        <v>341</v>
      </c>
      <c r="D191" s="204">
        <v>2010301</v>
      </c>
      <c r="E191" s="174" t="s">
        <v>219</v>
      </c>
      <c r="F191" s="174" t="s">
        <v>292</v>
      </c>
      <c r="G191" s="174" t="s">
        <v>293</v>
      </c>
      <c r="H191" s="187">
        <f t="shared" si="3"/>
        <v>5.91</v>
      </c>
      <c r="I191" s="187">
        <v>5.91</v>
      </c>
      <c r="J191" s="187"/>
      <c r="K191" s="187"/>
      <c r="L191" s="187"/>
      <c r="M191" s="187">
        <v>5.91</v>
      </c>
      <c r="N191" s="187"/>
      <c r="O191" s="187"/>
      <c r="P191" s="187"/>
      <c r="Q191" s="187"/>
      <c r="R191" s="187"/>
      <c r="S191" s="187"/>
      <c r="T191" s="187"/>
      <c r="U191" s="187"/>
      <c r="V191" s="187"/>
      <c r="W191" s="187"/>
      <c r="X191" s="187"/>
    </row>
    <row r="192" s="71" customFormat="1" ht="27.75" customHeight="1" spans="1:24">
      <c r="A192" s="174" t="s">
        <v>216</v>
      </c>
      <c r="B192" s="174" t="s">
        <v>342</v>
      </c>
      <c r="C192" s="174" t="s">
        <v>343</v>
      </c>
      <c r="D192" s="204">
        <v>2130705</v>
      </c>
      <c r="E192" s="174" t="s">
        <v>323</v>
      </c>
      <c r="F192" s="174" t="s">
        <v>316</v>
      </c>
      <c r="G192" s="174" t="s">
        <v>317</v>
      </c>
      <c r="H192" s="187">
        <f t="shared" si="3"/>
        <v>10.08</v>
      </c>
      <c r="I192" s="187">
        <v>10.08</v>
      </c>
      <c r="J192" s="187"/>
      <c r="K192" s="187"/>
      <c r="L192" s="187"/>
      <c r="M192" s="187">
        <v>10.08</v>
      </c>
      <c r="N192" s="187"/>
      <c r="O192" s="187"/>
      <c r="P192" s="187"/>
      <c r="Q192" s="187"/>
      <c r="R192" s="187"/>
      <c r="S192" s="187"/>
      <c r="T192" s="187"/>
      <c r="U192" s="187"/>
      <c r="V192" s="187"/>
      <c r="W192" s="187"/>
      <c r="X192" s="187"/>
    </row>
    <row r="193" s="71" customFormat="1" ht="27.75" customHeight="1" spans="1:24">
      <c r="A193" s="174" t="s">
        <v>216</v>
      </c>
      <c r="B193" s="174" t="s">
        <v>344</v>
      </c>
      <c r="C193" s="174" t="s">
        <v>345</v>
      </c>
      <c r="D193" s="204">
        <v>2081199</v>
      </c>
      <c r="E193" s="174" t="s">
        <v>346</v>
      </c>
      <c r="F193" s="174" t="s">
        <v>316</v>
      </c>
      <c r="G193" s="174" t="s">
        <v>317</v>
      </c>
      <c r="H193" s="187">
        <f t="shared" si="3"/>
        <v>3.12</v>
      </c>
      <c r="I193" s="187">
        <v>3.12</v>
      </c>
      <c r="J193" s="187"/>
      <c r="K193" s="187"/>
      <c r="L193" s="187"/>
      <c r="M193" s="187">
        <v>3.12</v>
      </c>
      <c r="N193" s="187"/>
      <c r="O193" s="187"/>
      <c r="P193" s="187"/>
      <c r="Q193" s="187"/>
      <c r="R193" s="187"/>
      <c r="S193" s="187"/>
      <c r="T193" s="187"/>
      <c r="U193" s="187"/>
      <c r="V193" s="187"/>
      <c r="W193" s="187"/>
      <c r="X193" s="187"/>
    </row>
    <row r="194" s="71" customFormat="1" ht="27.75" customHeight="1" spans="1:24">
      <c r="A194" s="174" t="s">
        <v>216</v>
      </c>
      <c r="B194" s="174" t="s">
        <v>344</v>
      </c>
      <c r="C194" s="174" t="s">
        <v>345</v>
      </c>
      <c r="D194" s="204">
        <v>2081199</v>
      </c>
      <c r="E194" s="174" t="s">
        <v>346</v>
      </c>
      <c r="F194" s="174" t="s">
        <v>316</v>
      </c>
      <c r="G194" s="174" t="s">
        <v>317</v>
      </c>
      <c r="H194" s="187">
        <f t="shared" si="3"/>
        <v>0.27</v>
      </c>
      <c r="I194" s="187">
        <v>0.27</v>
      </c>
      <c r="J194" s="187"/>
      <c r="K194" s="187"/>
      <c r="L194" s="187"/>
      <c r="M194" s="187">
        <v>0.27</v>
      </c>
      <c r="N194" s="187"/>
      <c r="O194" s="187"/>
      <c r="P194" s="187"/>
      <c r="Q194" s="187"/>
      <c r="R194" s="187"/>
      <c r="S194" s="187"/>
      <c r="T194" s="187"/>
      <c r="U194" s="187"/>
      <c r="V194" s="187"/>
      <c r="W194" s="187"/>
      <c r="X194" s="187"/>
    </row>
    <row r="195" s="71" customFormat="1" ht="27.75" customHeight="1" spans="1:24">
      <c r="A195" s="174" t="s">
        <v>216</v>
      </c>
      <c r="B195" s="174" t="s">
        <v>347</v>
      </c>
      <c r="C195" s="174" t="s">
        <v>348</v>
      </c>
      <c r="D195" s="204">
        <v>2130705</v>
      </c>
      <c r="E195" s="174" t="s">
        <v>323</v>
      </c>
      <c r="F195" s="174" t="s">
        <v>316</v>
      </c>
      <c r="G195" s="174" t="s">
        <v>317</v>
      </c>
      <c r="H195" s="187">
        <f t="shared" si="3"/>
        <v>46.8</v>
      </c>
      <c r="I195" s="187">
        <v>46.8</v>
      </c>
      <c r="J195" s="187"/>
      <c r="K195" s="187"/>
      <c r="L195" s="187"/>
      <c r="M195" s="187">
        <v>46.8</v>
      </c>
      <c r="N195" s="187"/>
      <c r="O195" s="187"/>
      <c r="P195" s="187"/>
      <c r="Q195" s="187"/>
      <c r="R195" s="187"/>
      <c r="S195" s="187"/>
      <c r="T195" s="187"/>
      <c r="U195" s="187"/>
      <c r="V195" s="187"/>
      <c r="W195" s="187"/>
      <c r="X195" s="187"/>
    </row>
    <row r="196" s="71" customFormat="1" ht="27.75" customHeight="1" spans="1:24">
      <c r="A196" s="174" t="s">
        <v>216</v>
      </c>
      <c r="B196" s="174" t="s">
        <v>349</v>
      </c>
      <c r="C196" s="174" t="s">
        <v>350</v>
      </c>
      <c r="D196" s="204">
        <v>2130705</v>
      </c>
      <c r="E196" s="174" t="s">
        <v>323</v>
      </c>
      <c r="F196" s="174" t="s">
        <v>316</v>
      </c>
      <c r="G196" s="174" t="s">
        <v>317</v>
      </c>
      <c r="H196" s="187">
        <f t="shared" si="3"/>
        <v>60</v>
      </c>
      <c r="I196" s="187">
        <v>60</v>
      </c>
      <c r="J196" s="187"/>
      <c r="K196" s="187"/>
      <c r="L196" s="187"/>
      <c r="M196" s="187">
        <v>60</v>
      </c>
      <c r="N196" s="187"/>
      <c r="O196" s="187"/>
      <c r="P196" s="187"/>
      <c r="Q196" s="187"/>
      <c r="R196" s="187"/>
      <c r="S196" s="187"/>
      <c r="T196" s="187"/>
      <c r="U196" s="187"/>
      <c r="V196" s="187"/>
      <c r="W196" s="187"/>
      <c r="X196" s="187"/>
    </row>
    <row r="197" s="71" customFormat="1" ht="27.75" customHeight="1" spans="1:24">
      <c r="A197" s="174" t="s">
        <v>216</v>
      </c>
      <c r="B197" s="174" t="s">
        <v>349</v>
      </c>
      <c r="C197" s="174" t="s">
        <v>350</v>
      </c>
      <c r="D197" s="204">
        <v>2130705</v>
      </c>
      <c r="E197" s="174" t="s">
        <v>323</v>
      </c>
      <c r="F197" s="174" t="s">
        <v>316</v>
      </c>
      <c r="G197" s="174" t="s">
        <v>317</v>
      </c>
      <c r="H197" s="187">
        <f t="shared" si="3"/>
        <v>60</v>
      </c>
      <c r="I197" s="187">
        <v>60</v>
      </c>
      <c r="J197" s="187"/>
      <c r="K197" s="187"/>
      <c r="L197" s="187"/>
      <c r="M197" s="187">
        <v>60</v>
      </c>
      <c r="N197" s="187"/>
      <c r="O197" s="187"/>
      <c r="P197" s="187"/>
      <c r="Q197" s="187"/>
      <c r="R197" s="187"/>
      <c r="S197" s="187"/>
      <c r="T197" s="187"/>
      <c r="U197" s="187"/>
      <c r="V197" s="187"/>
      <c r="W197" s="187"/>
      <c r="X197" s="187"/>
    </row>
    <row r="198" s="71" customFormat="1" ht="27.75" customHeight="1" spans="1:24">
      <c r="A198" s="174" t="s">
        <v>216</v>
      </c>
      <c r="B198" s="174" t="s">
        <v>351</v>
      </c>
      <c r="C198" s="174" t="s">
        <v>352</v>
      </c>
      <c r="D198" s="204">
        <v>2080299</v>
      </c>
      <c r="E198" s="174" t="s">
        <v>353</v>
      </c>
      <c r="F198" s="174" t="s">
        <v>316</v>
      </c>
      <c r="G198" s="174" t="s">
        <v>317</v>
      </c>
      <c r="H198" s="187">
        <f t="shared" si="3"/>
        <v>2.52</v>
      </c>
      <c r="I198" s="187">
        <v>2.52</v>
      </c>
      <c r="J198" s="187"/>
      <c r="K198" s="187"/>
      <c r="L198" s="187"/>
      <c r="M198" s="187">
        <v>2.52</v>
      </c>
      <c r="N198" s="187"/>
      <c r="O198" s="187"/>
      <c r="P198" s="187"/>
      <c r="Q198" s="187"/>
      <c r="R198" s="187"/>
      <c r="S198" s="187"/>
      <c r="T198" s="187"/>
      <c r="U198" s="187"/>
      <c r="V198" s="187"/>
      <c r="W198" s="187"/>
      <c r="X198" s="187"/>
    </row>
    <row r="199" s="71" customFormat="1" ht="27.75" customHeight="1" spans="1:24">
      <c r="A199" s="174" t="s">
        <v>216</v>
      </c>
      <c r="B199" s="174" t="s">
        <v>354</v>
      </c>
      <c r="C199" s="174" t="s">
        <v>355</v>
      </c>
      <c r="D199" s="204">
        <v>2130705</v>
      </c>
      <c r="E199" s="174" t="s">
        <v>323</v>
      </c>
      <c r="F199" s="174" t="s">
        <v>316</v>
      </c>
      <c r="G199" s="174" t="s">
        <v>317</v>
      </c>
      <c r="H199" s="187">
        <f t="shared" si="3"/>
        <v>10.15</v>
      </c>
      <c r="I199" s="187">
        <v>10.15</v>
      </c>
      <c r="J199" s="187"/>
      <c r="K199" s="187"/>
      <c r="L199" s="187"/>
      <c r="M199" s="187">
        <v>10.15</v>
      </c>
      <c r="N199" s="187"/>
      <c r="O199" s="187"/>
      <c r="P199" s="187"/>
      <c r="Q199" s="187"/>
      <c r="R199" s="187"/>
      <c r="S199" s="187"/>
      <c r="T199" s="187"/>
      <c r="U199" s="187"/>
      <c r="V199" s="187"/>
      <c r="W199" s="187"/>
      <c r="X199" s="187"/>
    </row>
    <row r="200" s="71" customFormat="1" ht="27.75" customHeight="1" spans="1:24">
      <c r="A200" s="174" t="s">
        <v>216</v>
      </c>
      <c r="B200" s="174" t="s">
        <v>354</v>
      </c>
      <c r="C200" s="174" t="s">
        <v>355</v>
      </c>
      <c r="D200" s="204">
        <v>2130705</v>
      </c>
      <c r="E200" s="174" t="s">
        <v>323</v>
      </c>
      <c r="F200" s="174" t="s">
        <v>316</v>
      </c>
      <c r="G200" s="174" t="s">
        <v>317</v>
      </c>
      <c r="H200" s="187">
        <f t="shared" si="3"/>
        <v>20.16</v>
      </c>
      <c r="I200" s="187">
        <v>20.16</v>
      </c>
      <c r="J200" s="187"/>
      <c r="K200" s="187"/>
      <c r="L200" s="187"/>
      <c r="M200" s="187">
        <v>20.16</v>
      </c>
      <c r="N200" s="187"/>
      <c r="O200" s="187"/>
      <c r="P200" s="187"/>
      <c r="Q200" s="187"/>
      <c r="R200" s="187"/>
      <c r="S200" s="187"/>
      <c r="T200" s="187"/>
      <c r="U200" s="187"/>
      <c r="V200" s="187"/>
      <c r="W200" s="187"/>
      <c r="X200" s="187"/>
    </row>
    <row r="201" s="71" customFormat="1" ht="27.75" customHeight="1" spans="1:24">
      <c r="A201" s="174" t="s">
        <v>216</v>
      </c>
      <c r="B201" s="174" t="s">
        <v>356</v>
      </c>
      <c r="C201" s="174" t="s">
        <v>357</v>
      </c>
      <c r="D201" s="204">
        <v>2130705</v>
      </c>
      <c r="E201" s="174" t="s">
        <v>323</v>
      </c>
      <c r="F201" s="174" t="s">
        <v>316</v>
      </c>
      <c r="G201" s="174" t="s">
        <v>317</v>
      </c>
      <c r="H201" s="187">
        <f t="shared" si="3"/>
        <v>39.94</v>
      </c>
      <c r="I201" s="187">
        <v>39.94</v>
      </c>
      <c r="J201" s="187"/>
      <c r="K201" s="187"/>
      <c r="L201" s="187"/>
      <c r="M201" s="187">
        <v>39.94</v>
      </c>
      <c r="N201" s="187"/>
      <c r="O201" s="187"/>
      <c r="P201" s="187"/>
      <c r="Q201" s="187"/>
      <c r="R201" s="187"/>
      <c r="S201" s="187"/>
      <c r="T201" s="187"/>
      <c r="U201" s="187"/>
      <c r="V201" s="187"/>
      <c r="W201" s="187"/>
      <c r="X201" s="187"/>
    </row>
    <row r="202" s="71" customFormat="1" ht="27.75" customHeight="1" spans="1:24">
      <c r="A202" s="174" t="s">
        <v>216</v>
      </c>
      <c r="B202" s="174" t="s">
        <v>358</v>
      </c>
      <c r="C202" s="174" t="s">
        <v>359</v>
      </c>
      <c r="D202" s="204">
        <v>2130705</v>
      </c>
      <c r="E202" s="174" t="s">
        <v>323</v>
      </c>
      <c r="F202" s="174" t="s">
        <v>316</v>
      </c>
      <c r="G202" s="174" t="s">
        <v>317</v>
      </c>
      <c r="H202" s="187">
        <f t="shared" ref="H202:H213" si="4">I202</f>
        <v>8.12</v>
      </c>
      <c r="I202" s="187">
        <v>8.12</v>
      </c>
      <c r="J202" s="187"/>
      <c r="K202" s="187"/>
      <c r="L202" s="187"/>
      <c r="M202" s="187">
        <v>8.12</v>
      </c>
      <c r="N202" s="187"/>
      <c r="O202" s="187"/>
      <c r="P202" s="187"/>
      <c r="Q202" s="187"/>
      <c r="R202" s="187"/>
      <c r="S202" s="187"/>
      <c r="T202" s="187"/>
      <c r="U202" s="187"/>
      <c r="V202" s="187"/>
      <c r="W202" s="187"/>
      <c r="X202" s="187"/>
    </row>
    <row r="203" s="71" customFormat="1" ht="27.75" customHeight="1" spans="1:24">
      <c r="A203" s="174" t="s">
        <v>216</v>
      </c>
      <c r="B203" s="174" t="s">
        <v>360</v>
      </c>
      <c r="C203" s="174" t="s">
        <v>361</v>
      </c>
      <c r="D203" s="204">
        <v>2082502</v>
      </c>
      <c r="E203" s="174" t="s">
        <v>362</v>
      </c>
      <c r="F203" s="174" t="s">
        <v>316</v>
      </c>
      <c r="G203" s="174" t="s">
        <v>317</v>
      </c>
      <c r="H203" s="187">
        <f t="shared" si="4"/>
        <v>8.06</v>
      </c>
      <c r="I203" s="187">
        <v>8.06</v>
      </c>
      <c r="J203" s="187"/>
      <c r="K203" s="187"/>
      <c r="L203" s="187"/>
      <c r="M203" s="187">
        <v>8.06</v>
      </c>
      <c r="N203" s="187"/>
      <c r="O203" s="187"/>
      <c r="P203" s="187"/>
      <c r="Q203" s="187"/>
      <c r="R203" s="187"/>
      <c r="S203" s="187"/>
      <c r="T203" s="187"/>
      <c r="U203" s="187"/>
      <c r="V203" s="187"/>
      <c r="W203" s="187"/>
      <c r="X203" s="187"/>
    </row>
    <row r="204" s="71" customFormat="1" ht="27.75" customHeight="1" spans="1:24">
      <c r="A204" s="174" t="s">
        <v>216</v>
      </c>
      <c r="B204" s="174" t="s">
        <v>363</v>
      </c>
      <c r="C204" s="174" t="s">
        <v>364</v>
      </c>
      <c r="D204" s="204">
        <v>2080802</v>
      </c>
      <c r="E204" s="174" t="s">
        <v>365</v>
      </c>
      <c r="F204" s="174" t="s">
        <v>366</v>
      </c>
      <c r="G204" s="174" t="s">
        <v>367</v>
      </c>
      <c r="H204" s="187">
        <f t="shared" si="4"/>
        <v>2.11</v>
      </c>
      <c r="I204" s="187">
        <v>2.11</v>
      </c>
      <c r="J204" s="187"/>
      <c r="K204" s="187"/>
      <c r="L204" s="187"/>
      <c r="M204" s="187">
        <v>2.11</v>
      </c>
      <c r="N204" s="187"/>
      <c r="O204" s="187"/>
      <c r="P204" s="187"/>
      <c r="Q204" s="187"/>
      <c r="R204" s="187"/>
      <c r="S204" s="187"/>
      <c r="T204" s="187"/>
      <c r="U204" s="187"/>
      <c r="V204" s="187"/>
      <c r="W204" s="187"/>
      <c r="X204" s="187"/>
    </row>
    <row r="205" s="71" customFormat="1" ht="27.75" customHeight="1" spans="1:24">
      <c r="A205" s="174" t="s">
        <v>216</v>
      </c>
      <c r="B205" s="174" t="s">
        <v>368</v>
      </c>
      <c r="C205" s="174" t="s">
        <v>369</v>
      </c>
      <c r="D205" s="204">
        <v>2081199</v>
      </c>
      <c r="E205" s="174" t="s">
        <v>346</v>
      </c>
      <c r="F205" s="174" t="s">
        <v>316</v>
      </c>
      <c r="G205" s="174" t="s">
        <v>317</v>
      </c>
      <c r="H205" s="187">
        <f t="shared" si="4"/>
        <v>0.45</v>
      </c>
      <c r="I205" s="187">
        <v>0.45</v>
      </c>
      <c r="J205" s="187"/>
      <c r="K205" s="187"/>
      <c r="L205" s="187"/>
      <c r="M205" s="187">
        <v>0.45</v>
      </c>
      <c r="N205" s="187"/>
      <c r="O205" s="187"/>
      <c r="P205" s="187"/>
      <c r="Q205" s="187"/>
      <c r="R205" s="187"/>
      <c r="S205" s="187"/>
      <c r="T205" s="187"/>
      <c r="U205" s="187"/>
      <c r="V205" s="187"/>
      <c r="W205" s="187"/>
      <c r="X205" s="187"/>
    </row>
    <row r="206" s="71" customFormat="1" ht="27.75" customHeight="1" spans="1:24">
      <c r="A206" s="174" t="s">
        <v>216</v>
      </c>
      <c r="B206" s="174" t="s">
        <v>370</v>
      </c>
      <c r="C206" s="174" t="s">
        <v>371</v>
      </c>
      <c r="D206" s="204">
        <v>2010301</v>
      </c>
      <c r="E206" s="174" t="s">
        <v>219</v>
      </c>
      <c r="F206" s="174" t="s">
        <v>316</v>
      </c>
      <c r="G206" s="174" t="s">
        <v>317</v>
      </c>
      <c r="H206" s="187">
        <f t="shared" si="4"/>
        <v>3.84</v>
      </c>
      <c r="I206" s="187">
        <v>3.84</v>
      </c>
      <c r="J206" s="187"/>
      <c r="K206" s="187"/>
      <c r="L206" s="187"/>
      <c r="M206" s="187">
        <v>3.84</v>
      </c>
      <c r="N206" s="187"/>
      <c r="O206" s="187"/>
      <c r="P206" s="187"/>
      <c r="Q206" s="187"/>
      <c r="R206" s="187"/>
      <c r="S206" s="187"/>
      <c r="T206" s="187"/>
      <c r="U206" s="187"/>
      <c r="V206" s="187"/>
      <c r="W206" s="187"/>
      <c r="X206" s="187"/>
    </row>
    <row r="207" s="71" customFormat="1" ht="27.75" customHeight="1" spans="1:24">
      <c r="A207" s="174" t="s">
        <v>216</v>
      </c>
      <c r="B207" s="174" t="s">
        <v>372</v>
      </c>
      <c r="C207" s="174" t="s">
        <v>373</v>
      </c>
      <c r="D207" s="204">
        <v>2130705</v>
      </c>
      <c r="E207" s="174" t="s">
        <v>323</v>
      </c>
      <c r="F207" s="174" t="s">
        <v>272</v>
      </c>
      <c r="G207" s="174" t="s">
        <v>273</v>
      </c>
      <c r="H207" s="187">
        <f t="shared" si="4"/>
        <v>3.3</v>
      </c>
      <c r="I207" s="187">
        <v>3.3</v>
      </c>
      <c r="J207" s="187"/>
      <c r="K207" s="187"/>
      <c r="L207" s="187"/>
      <c r="M207" s="187">
        <v>3.3</v>
      </c>
      <c r="N207" s="187"/>
      <c r="O207" s="187"/>
      <c r="P207" s="187"/>
      <c r="Q207" s="187"/>
      <c r="R207" s="187"/>
      <c r="S207" s="187"/>
      <c r="T207" s="187"/>
      <c r="U207" s="187"/>
      <c r="V207" s="187"/>
      <c r="W207" s="187"/>
      <c r="X207" s="187"/>
    </row>
    <row r="208" s="71" customFormat="1" ht="27.75" customHeight="1" spans="1:24">
      <c r="A208" s="174" t="s">
        <v>216</v>
      </c>
      <c r="B208" s="174" t="s">
        <v>372</v>
      </c>
      <c r="C208" s="174" t="s">
        <v>373</v>
      </c>
      <c r="D208" s="204">
        <v>2130705</v>
      </c>
      <c r="E208" s="174" t="s">
        <v>323</v>
      </c>
      <c r="F208" s="174" t="s">
        <v>276</v>
      </c>
      <c r="G208" s="174" t="s">
        <v>277</v>
      </c>
      <c r="H208" s="187">
        <f t="shared" si="4"/>
        <v>0.5</v>
      </c>
      <c r="I208" s="187">
        <v>0.5</v>
      </c>
      <c r="J208" s="187"/>
      <c r="K208" s="187"/>
      <c r="L208" s="187"/>
      <c r="M208" s="187">
        <v>0.5</v>
      </c>
      <c r="N208" s="187"/>
      <c r="O208" s="187"/>
      <c r="P208" s="187"/>
      <c r="Q208" s="187"/>
      <c r="R208" s="187"/>
      <c r="S208" s="187"/>
      <c r="T208" s="187"/>
      <c r="U208" s="187"/>
      <c r="V208" s="187"/>
      <c r="W208" s="187"/>
      <c r="X208" s="187"/>
    </row>
    <row r="209" s="71" customFormat="1" ht="27.75" customHeight="1" spans="1:24">
      <c r="A209" s="174" t="s">
        <v>216</v>
      </c>
      <c r="B209" s="174" t="s">
        <v>372</v>
      </c>
      <c r="C209" s="174" t="s">
        <v>373</v>
      </c>
      <c r="D209" s="204">
        <v>2130705</v>
      </c>
      <c r="E209" s="174" t="s">
        <v>323</v>
      </c>
      <c r="F209" s="174" t="s">
        <v>278</v>
      </c>
      <c r="G209" s="174" t="s">
        <v>279</v>
      </c>
      <c r="H209" s="187">
        <f t="shared" si="4"/>
        <v>0.15</v>
      </c>
      <c r="I209" s="187">
        <v>0.15</v>
      </c>
      <c r="J209" s="187"/>
      <c r="K209" s="187"/>
      <c r="L209" s="187"/>
      <c r="M209" s="187">
        <v>0.15</v>
      </c>
      <c r="N209" s="187"/>
      <c r="O209" s="187"/>
      <c r="P209" s="187"/>
      <c r="Q209" s="187"/>
      <c r="R209" s="187"/>
      <c r="S209" s="187"/>
      <c r="T209" s="187"/>
      <c r="U209" s="187"/>
      <c r="V209" s="187"/>
      <c r="W209" s="187"/>
      <c r="X209" s="187"/>
    </row>
    <row r="210" s="71" customFormat="1" ht="27.75" customHeight="1" spans="1:24">
      <c r="A210" s="174" t="s">
        <v>216</v>
      </c>
      <c r="B210" s="174" t="s">
        <v>372</v>
      </c>
      <c r="C210" s="174" t="s">
        <v>373</v>
      </c>
      <c r="D210" s="204">
        <v>2130705</v>
      </c>
      <c r="E210" s="174" t="s">
        <v>323</v>
      </c>
      <c r="F210" s="174" t="s">
        <v>280</v>
      </c>
      <c r="G210" s="174" t="s">
        <v>281</v>
      </c>
      <c r="H210" s="187">
        <f t="shared" si="4"/>
        <v>1.6</v>
      </c>
      <c r="I210" s="187">
        <v>1.6</v>
      </c>
      <c r="J210" s="187"/>
      <c r="K210" s="187"/>
      <c r="L210" s="187"/>
      <c r="M210" s="187">
        <v>1.6</v>
      </c>
      <c r="N210" s="187"/>
      <c r="O210" s="187"/>
      <c r="P210" s="187"/>
      <c r="Q210" s="187"/>
      <c r="R210" s="187"/>
      <c r="S210" s="187"/>
      <c r="T210" s="187"/>
      <c r="U210" s="187"/>
      <c r="V210" s="187"/>
      <c r="W210" s="187"/>
      <c r="X210" s="187"/>
    </row>
    <row r="211" s="71" customFormat="1" ht="27.75" customHeight="1" spans="1:24">
      <c r="A211" s="174" t="s">
        <v>216</v>
      </c>
      <c r="B211" s="174" t="s">
        <v>372</v>
      </c>
      <c r="C211" s="174" t="s">
        <v>373</v>
      </c>
      <c r="D211" s="204">
        <v>2130705</v>
      </c>
      <c r="E211" s="174" t="s">
        <v>323</v>
      </c>
      <c r="F211" s="174" t="s">
        <v>282</v>
      </c>
      <c r="G211" s="174" t="s">
        <v>283</v>
      </c>
      <c r="H211" s="187">
        <f t="shared" si="4"/>
        <v>0.8</v>
      </c>
      <c r="I211" s="187">
        <v>0.8</v>
      </c>
      <c r="J211" s="187"/>
      <c r="K211" s="187"/>
      <c r="L211" s="187"/>
      <c r="M211" s="187">
        <v>0.8</v>
      </c>
      <c r="N211" s="187"/>
      <c r="O211" s="187"/>
      <c r="P211" s="187"/>
      <c r="Q211" s="187"/>
      <c r="R211" s="187"/>
      <c r="S211" s="187"/>
      <c r="T211" s="187"/>
      <c r="U211" s="187"/>
      <c r="V211" s="187"/>
      <c r="W211" s="187"/>
      <c r="X211" s="187"/>
    </row>
    <row r="212" s="71" customFormat="1" ht="27.75" customHeight="1" spans="1:24">
      <c r="A212" s="174" t="s">
        <v>216</v>
      </c>
      <c r="B212" s="174" t="s">
        <v>372</v>
      </c>
      <c r="C212" s="174" t="s">
        <v>373</v>
      </c>
      <c r="D212" s="204">
        <v>2130705</v>
      </c>
      <c r="E212" s="174" t="s">
        <v>323</v>
      </c>
      <c r="F212" s="174" t="s">
        <v>290</v>
      </c>
      <c r="G212" s="174" t="s">
        <v>291</v>
      </c>
      <c r="H212" s="187">
        <f t="shared" si="4"/>
        <v>2.23</v>
      </c>
      <c r="I212" s="187">
        <v>2.23</v>
      </c>
      <c r="J212" s="187"/>
      <c r="K212" s="187"/>
      <c r="L212" s="187"/>
      <c r="M212" s="187">
        <v>2.23</v>
      </c>
      <c r="N212" s="187"/>
      <c r="O212" s="187"/>
      <c r="P212" s="187"/>
      <c r="Q212" s="187"/>
      <c r="R212" s="187"/>
      <c r="S212" s="187"/>
      <c r="T212" s="187"/>
      <c r="U212" s="187"/>
      <c r="V212" s="187"/>
      <c r="W212" s="187"/>
      <c r="X212" s="187"/>
    </row>
    <row r="213" s="71" customFormat="1" ht="27.75" customHeight="1" spans="1:24">
      <c r="A213" s="174" t="s">
        <v>216</v>
      </c>
      <c r="B213" s="174" t="s">
        <v>372</v>
      </c>
      <c r="C213" s="174" t="s">
        <v>373</v>
      </c>
      <c r="D213" s="204">
        <v>2130705</v>
      </c>
      <c r="E213" s="174" t="s">
        <v>323</v>
      </c>
      <c r="F213" s="174" t="s">
        <v>332</v>
      </c>
      <c r="G213" s="174" t="s">
        <v>333</v>
      </c>
      <c r="H213" s="187">
        <f t="shared" si="4"/>
        <v>0.42</v>
      </c>
      <c r="I213" s="187">
        <v>0.42</v>
      </c>
      <c r="J213" s="187"/>
      <c r="K213" s="187"/>
      <c r="L213" s="187"/>
      <c r="M213" s="187">
        <v>0.42</v>
      </c>
      <c r="N213" s="187"/>
      <c r="O213" s="187"/>
      <c r="P213" s="187"/>
      <c r="Q213" s="187"/>
      <c r="R213" s="187"/>
      <c r="S213" s="187"/>
      <c r="T213" s="187"/>
      <c r="U213" s="187"/>
      <c r="V213" s="187"/>
      <c r="W213" s="187"/>
      <c r="X213" s="187"/>
    </row>
    <row r="214" s="71" customFormat="1" ht="17.25" customHeight="1" spans="1:24">
      <c r="A214" s="210" t="s">
        <v>142</v>
      </c>
      <c r="B214" s="211"/>
      <c r="C214" s="211"/>
      <c r="D214" s="211"/>
      <c r="E214" s="211"/>
      <c r="F214" s="211"/>
      <c r="G214" s="212"/>
      <c r="H214" s="187">
        <f t="shared" ref="H214:M214" si="5">SUM(H10:H213)</f>
        <v>2407.71</v>
      </c>
      <c r="I214" s="187">
        <f t="shared" si="5"/>
        <v>2407.71</v>
      </c>
      <c r="J214" s="187"/>
      <c r="K214" s="187"/>
      <c r="L214" s="187"/>
      <c r="M214" s="187">
        <f t="shared" si="5"/>
        <v>2407.71</v>
      </c>
      <c r="N214" s="187"/>
      <c r="O214" s="187"/>
      <c r="P214" s="187"/>
      <c r="Q214" s="187"/>
      <c r="R214" s="187"/>
      <c r="S214" s="187"/>
      <c r="T214" s="187"/>
      <c r="U214" s="187"/>
      <c r="V214" s="187"/>
      <c r="W214" s="187"/>
      <c r="X214" s="187"/>
    </row>
  </sheetData>
  <mergeCells count="30">
    <mergeCell ref="A2:X2"/>
    <mergeCell ref="A3:G3"/>
    <mergeCell ref="H4:X4"/>
    <mergeCell ref="I5:N5"/>
    <mergeCell ref="O5:Q5"/>
    <mergeCell ref="S5:X5"/>
    <mergeCell ref="I6:J6"/>
    <mergeCell ref="A214:G214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outlinePr summaryBelow="0" summaryRight="0"/>
    <pageSetUpPr fitToPage="1"/>
  </sheetPr>
  <dimension ref="A1:W42"/>
  <sheetViews>
    <sheetView workbookViewId="0">
      <selection activeCell="K16" sqref="K16"/>
    </sheetView>
  </sheetViews>
  <sheetFormatPr defaultColWidth="9.13888888888889" defaultRowHeight="14.25" customHeight="1"/>
  <cols>
    <col min="1" max="1" width="13.8611111111111" style="71" customWidth="1"/>
    <col min="2" max="2" width="21" style="71" customWidth="1"/>
    <col min="3" max="3" width="19.5740740740741" style="71" customWidth="1"/>
    <col min="4" max="4" width="18" style="71" customWidth="1"/>
    <col min="5" max="5" width="8.28703703703704" style="71" customWidth="1"/>
    <col min="6" max="6" width="17.712962962963" style="71" customWidth="1"/>
    <col min="7" max="7" width="9.86111111111111" style="71" customWidth="1"/>
    <col min="8" max="8" width="11.4259259259259" style="71" customWidth="1"/>
    <col min="9" max="10" width="10.712962962963" style="71" customWidth="1"/>
    <col min="11" max="11" width="11" style="71" customWidth="1"/>
    <col min="12" max="14" width="12.287037037037" style="71" customWidth="1"/>
    <col min="15" max="15" width="12.712962962963" style="71" customWidth="1"/>
    <col min="16" max="17" width="11.1388888888889" style="71" customWidth="1"/>
    <col min="18" max="18" width="9.13888888888889" style="71" customWidth="1"/>
    <col min="19" max="19" width="10.287037037037" style="71" customWidth="1"/>
    <col min="20" max="21" width="11.8611111111111" style="71" customWidth="1"/>
    <col min="22" max="22" width="11.5740740740741" style="71" customWidth="1"/>
    <col min="23" max="23" width="10.287037037037" style="71" customWidth="1"/>
    <col min="24" max="16384" width="9.13888888888889" style="71" customWidth="1"/>
  </cols>
  <sheetData>
    <row r="1" ht="13.5" customHeight="1" spans="2:23">
      <c r="B1" s="99"/>
      <c r="E1" s="169"/>
      <c r="F1" s="169"/>
      <c r="G1" s="169"/>
      <c r="H1" s="169"/>
      <c r="I1" s="72"/>
      <c r="J1" s="72"/>
      <c r="K1" s="72"/>
      <c r="L1" s="72"/>
      <c r="M1" s="72"/>
      <c r="N1" s="72"/>
      <c r="O1" s="72"/>
      <c r="P1" s="72"/>
      <c r="Q1" s="72"/>
      <c r="U1" s="99"/>
      <c r="W1" s="191" t="s">
        <v>374</v>
      </c>
    </row>
    <row r="2" ht="45" customHeight="1" spans="1:23">
      <c r="A2" s="75" t="s">
        <v>375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</row>
    <row r="3" ht="13.5" customHeight="1" spans="1:23">
      <c r="A3" s="57" t="s">
        <v>2</v>
      </c>
      <c r="B3" s="92"/>
      <c r="C3" s="92"/>
      <c r="D3" s="92"/>
      <c r="E3" s="92"/>
      <c r="F3" s="92"/>
      <c r="G3" s="92"/>
      <c r="H3" s="92"/>
      <c r="I3" s="93"/>
      <c r="J3" s="93"/>
      <c r="K3" s="93"/>
      <c r="L3" s="93"/>
      <c r="M3" s="93"/>
      <c r="N3" s="93"/>
      <c r="O3" s="93"/>
      <c r="P3" s="93"/>
      <c r="Q3" s="93"/>
      <c r="U3" s="99"/>
      <c r="W3" s="143" t="s">
        <v>189</v>
      </c>
    </row>
    <row r="4" ht="21.75" customHeight="1" spans="1:23">
      <c r="A4" s="170" t="s">
        <v>376</v>
      </c>
      <c r="B4" s="85" t="s">
        <v>199</v>
      </c>
      <c r="C4" s="170" t="s">
        <v>200</v>
      </c>
      <c r="D4" s="170" t="s">
        <v>198</v>
      </c>
      <c r="E4" s="85" t="s">
        <v>201</v>
      </c>
      <c r="F4" s="85" t="s">
        <v>202</v>
      </c>
      <c r="G4" s="85" t="s">
        <v>377</v>
      </c>
      <c r="H4" s="85" t="s">
        <v>378</v>
      </c>
      <c r="I4" s="80" t="s">
        <v>54</v>
      </c>
      <c r="J4" s="81" t="s">
        <v>379</v>
      </c>
      <c r="K4" s="82"/>
      <c r="L4" s="82"/>
      <c r="M4" s="101"/>
      <c r="N4" s="81" t="s">
        <v>207</v>
      </c>
      <c r="O4" s="82"/>
      <c r="P4" s="101"/>
      <c r="Q4" s="85" t="s">
        <v>60</v>
      </c>
      <c r="R4" s="81" t="s">
        <v>61</v>
      </c>
      <c r="S4" s="82"/>
      <c r="T4" s="82"/>
      <c r="U4" s="82"/>
      <c r="V4" s="82"/>
      <c r="W4" s="101"/>
    </row>
    <row r="5" ht="21.75" customHeight="1" spans="1:23">
      <c r="A5" s="171"/>
      <c r="B5" s="84"/>
      <c r="C5" s="171"/>
      <c r="D5" s="171"/>
      <c r="E5" s="94"/>
      <c r="F5" s="94"/>
      <c r="G5" s="94"/>
      <c r="H5" s="94"/>
      <c r="I5" s="84"/>
      <c r="J5" s="181" t="s">
        <v>57</v>
      </c>
      <c r="K5" s="182"/>
      <c r="L5" s="85" t="s">
        <v>58</v>
      </c>
      <c r="M5" s="85" t="s">
        <v>59</v>
      </c>
      <c r="N5" s="85" t="s">
        <v>57</v>
      </c>
      <c r="O5" s="85" t="s">
        <v>58</v>
      </c>
      <c r="P5" s="85" t="s">
        <v>59</v>
      </c>
      <c r="Q5" s="94"/>
      <c r="R5" s="85" t="s">
        <v>56</v>
      </c>
      <c r="S5" s="85" t="s">
        <v>62</v>
      </c>
      <c r="T5" s="85" t="s">
        <v>214</v>
      </c>
      <c r="U5" s="85" t="s">
        <v>64</v>
      </c>
      <c r="V5" s="85" t="s">
        <v>65</v>
      </c>
      <c r="W5" s="85" t="s">
        <v>66</v>
      </c>
    </row>
    <row r="6" ht="21" customHeight="1" spans="1:23">
      <c r="A6" s="84"/>
      <c r="B6" s="84"/>
      <c r="C6" s="84"/>
      <c r="D6" s="84"/>
      <c r="E6" s="84"/>
      <c r="F6" s="84"/>
      <c r="G6" s="84"/>
      <c r="H6" s="84"/>
      <c r="I6" s="84"/>
      <c r="J6" s="183" t="s">
        <v>56</v>
      </c>
      <c r="K6" s="1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</row>
    <row r="7" ht="39.75" customHeight="1" spans="1:23">
      <c r="A7" s="172"/>
      <c r="B7" s="83"/>
      <c r="C7" s="172"/>
      <c r="D7" s="172"/>
      <c r="E7" s="95"/>
      <c r="F7" s="95"/>
      <c r="G7" s="95"/>
      <c r="H7" s="95"/>
      <c r="I7" s="83"/>
      <c r="J7" s="60" t="s">
        <v>56</v>
      </c>
      <c r="K7" s="60" t="s">
        <v>380</v>
      </c>
      <c r="L7" s="95"/>
      <c r="M7" s="95"/>
      <c r="N7" s="95"/>
      <c r="O7" s="95"/>
      <c r="P7" s="95"/>
      <c r="Q7" s="95"/>
      <c r="R7" s="95"/>
      <c r="S7" s="95"/>
      <c r="T7" s="95"/>
      <c r="U7" s="83"/>
      <c r="V7" s="95"/>
      <c r="W7" s="95"/>
    </row>
    <row r="8" ht="15" customHeight="1" spans="1:23">
      <c r="A8" s="63">
        <v>1</v>
      </c>
      <c r="B8" s="63">
        <v>2</v>
      </c>
      <c r="C8" s="63">
        <v>3</v>
      </c>
      <c r="D8" s="63">
        <v>4</v>
      </c>
      <c r="E8" s="63">
        <v>5</v>
      </c>
      <c r="F8" s="63">
        <v>6</v>
      </c>
      <c r="G8" s="63">
        <v>7</v>
      </c>
      <c r="H8" s="63">
        <v>8</v>
      </c>
      <c r="I8" s="63">
        <v>9</v>
      </c>
      <c r="J8" s="63">
        <v>10</v>
      </c>
      <c r="K8" s="63">
        <v>11</v>
      </c>
      <c r="L8" s="185">
        <v>12</v>
      </c>
      <c r="M8" s="185">
        <v>13</v>
      </c>
      <c r="N8" s="185">
        <v>14</v>
      </c>
      <c r="O8" s="185">
        <v>15</v>
      </c>
      <c r="P8" s="185">
        <v>16</v>
      </c>
      <c r="Q8" s="185">
        <v>17</v>
      </c>
      <c r="R8" s="185">
        <v>18</v>
      </c>
      <c r="S8" s="185">
        <v>19</v>
      </c>
      <c r="T8" s="185">
        <v>20</v>
      </c>
      <c r="U8" s="63">
        <v>21</v>
      </c>
      <c r="V8" s="63">
        <v>22</v>
      </c>
      <c r="W8" s="63">
        <v>23</v>
      </c>
    </row>
    <row r="9" s="71" customFormat="1" ht="21.75" customHeight="1" spans="1:23">
      <c r="A9" s="173"/>
      <c r="B9" s="173"/>
      <c r="C9" s="174" t="s">
        <v>381</v>
      </c>
      <c r="D9" s="173"/>
      <c r="E9" s="173"/>
      <c r="F9" s="173"/>
      <c r="G9" s="173"/>
      <c r="H9" s="173"/>
      <c r="I9" s="186">
        <f t="shared" ref="I9:I17" si="0">J9+R9</f>
        <v>13.81</v>
      </c>
      <c r="J9" s="186">
        <v>13.81</v>
      </c>
      <c r="K9" s="186">
        <v>13.81</v>
      </c>
      <c r="L9" s="186"/>
      <c r="M9" s="186"/>
      <c r="N9" s="187"/>
      <c r="O9" s="187"/>
      <c r="P9" s="188"/>
      <c r="Q9" s="186"/>
      <c r="R9" s="186"/>
      <c r="S9" s="186"/>
      <c r="T9" s="186"/>
      <c r="U9" s="187"/>
      <c r="V9" s="186"/>
      <c r="W9" s="186"/>
    </row>
    <row r="10" s="71" customFormat="1" ht="21.75" customHeight="1" spans="1:23">
      <c r="A10" s="175" t="s">
        <v>382</v>
      </c>
      <c r="B10" s="175" t="s">
        <v>383</v>
      </c>
      <c r="C10" s="176" t="s">
        <v>381</v>
      </c>
      <c r="D10" s="175" t="s">
        <v>67</v>
      </c>
      <c r="E10" s="175" t="s">
        <v>384</v>
      </c>
      <c r="F10" s="175" t="s">
        <v>385</v>
      </c>
      <c r="G10" s="175" t="s">
        <v>330</v>
      </c>
      <c r="H10" s="175" t="s">
        <v>331</v>
      </c>
      <c r="I10" s="186">
        <f t="shared" si="0"/>
        <v>13.81</v>
      </c>
      <c r="J10" s="186">
        <v>13.81</v>
      </c>
      <c r="K10" s="186">
        <v>13.81</v>
      </c>
      <c r="L10" s="186"/>
      <c r="M10" s="186"/>
      <c r="N10" s="187"/>
      <c r="O10" s="187"/>
      <c r="P10" s="188"/>
      <c r="Q10" s="186"/>
      <c r="R10" s="186"/>
      <c r="S10" s="186"/>
      <c r="T10" s="186"/>
      <c r="U10" s="187"/>
      <c r="V10" s="186"/>
      <c r="W10" s="189"/>
    </row>
    <row r="11" s="71" customFormat="1" ht="21.75" customHeight="1" spans="1:23">
      <c r="A11" s="177"/>
      <c r="B11" s="177"/>
      <c r="C11" s="174" t="s">
        <v>386</v>
      </c>
      <c r="D11" s="177"/>
      <c r="E11" s="177"/>
      <c r="F11" s="177"/>
      <c r="G11" s="177"/>
      <c r="H11" s="177"/>
      <c r="I11" s="186"/>
      <c r="J11" s="186"/>
      <c r="K11" s="186"/>
      <c r="L11" s="186"/>
      <c r="M11" s="186"/>
      <c r="N11" s="187"/>
      <c r="O11" s="187"/>
      <c r="P11" s="188"/>
      <c r="Q11" s="186"/>
      <c r="R11" s="186">
        <f t="shared" ref="R11:R13" si="1">W11</f>
        <v>7.5</v>
      </c>
      <c r="S11" s="186"/>
      <c r="T11" s="186"/>
      <c r="U11" s="187"/>
      <c r="V11" s="186"/>
      <c r="W11" s="186">
        <v>7.5</v>
      </c>
    </row>
    <row r="12" s="71" customFormat="1" ht="21.75" customHeight="1" spans="1:23">
      <c r="A12" s="175" t="s">
        <v>382</v>
      </c>
      <c r="B12" s="175" t="s">
        <v>387</v>
      </c>
      <c r="C12" s="176" t="s">
        <v>386</v>
      </c>
      <c r="D12" s="175" t="s">
        <v>67</v>
      </c>
      <c r="E12" s="175" t="s">
        <v>388</v>
      </c>
      <c r="F12" s="175" t="s">
        <v>389</v>
      </c>
      <c r="G12" s="175" t="s">
        <v>332</v>
      </c>
      <c r="H12" s="175" t="s">
        <v>333</v>
      </c>
      <c r="I12" s="186"/>
      <c r="J12" s="186"/>
      <c r="K12" s="186"/>
      <c r="L12" s="186"/>
      <c r="M12" s="186"/>
      <c r="N12" s="187"/>
      <c r="O12" s="187"/>
      <c r="P12" s="188"/>
      <c r="Q12" s="186"/>
      <c r="R12" s="186">
        <f t="shared" si="1"/>
        <v>5.4</v>
      </c>
      <c r="S12" s="186"/>
      <c r="T12" s="186"/>
      <c r="U12" s="187"/>
      <c r="V12" s="186"/>
      <c r="W12" s="189">
        <v>5.4</v>
      </c>
    </row>
    <row r="13" s="71" customFormat="1" ht="21.75" customHeight="1" spans="1:23">
      <c r="A13" s="175" t="s">
        <v>382</v>
      </c>
      <c r="B13" s="175" t="s">
        <v>387</v>
      </c>
      <c r="C13" s="176" t="s">
        <v>386</v>
      </c>
      <c r="D13" s="175" t="s">
        <v>67</v>
      </c>
      <c r="E13" s="175" t="s">
        <v>388</v>
      </c>
      <c r="F13" s="175" t="s">
        <v>389</v>
      </c>
      <c r="G13" s="175" t="s">
        <v>390</v>
      </c>
      <c r="H13" s="175" t="s">
        <v>391</v>
      </c>
      <c r="I13" s="186"/>
      <c r="J13" s="186"/>
      <c r="K13" s="186"/>
      <c r="L13" s="186"/>
      <c r="M13" s="186"/>
      <c r="N13" s="187"/>
      <c r="O13" s="187"/>
      <c r="P13" s="188"/>
      <c r="Q13" s="186"/>
      <c r="R13" s="186">
        <f t="shared" si="1"/>
        <v>2.1</v>
      </c>
      <c r="S13" s="186"/>
      <c r="T13" s="186"/>
      <c r="U13" s="187"/>
      <c r="V13" s="186"/>
      <c r="W13" s="189">
        <v>2.1</v>
      </c>
    </row>
    <row r="14" s="71" customFormat="1" ht="21.75" customHeight="1" spans="1:23">
      <c r="A14" s="177"/>
      <c r="B14" s="177"/>
      <c r="C14" s="174" t="s">
        <v>392</v>
      </c>
      <c r="D14" s="177"/>
      <c r="E14" s="177"/>
      <c r="F14" s="177"/>
      <c r="G14" s="177"/>
      <c r="H14" s="177"/>
      <c r="I14" s="186">
        <f t="shared" si="0"/>
        <v>2</v>
      </c>
      <c r="J14" s="186">
        <v>2</v>
      </c>
      <c r="K14" s="186">
        <v>2</v>
      </c>
      <c r="L14" s="186"/>
      <c r="M14" s="186"/>
      <c r="N14" s="187"/>
      <c r="O14" s="187"/>
      <c r="P14" s="188"/>
      <c r="Q14" s="186"/>
      <c r="R14" s="186"/>
      <c r="S14" s="186"/>
      <c r="T14" s="186"/>
      <c r="U14" s="187"/>
      <c r="V14" s="186"/>
      <c r="W14" s="186"/>
    </row>
    <row r="15" s="71" customFormat="1" ht="21.75" customHeight="1" spans="1:23">
      <c r="A15" s="175" t="s">
        <v>382</v>
      </c>
      <c r="B15" s="175" t="s">
        <v>393</v>
      </c>
      <c r="C15" s="176" t="s">
        <v>392</v>
      </c>
      <c r="D15" s="175" t="s">
        <v>67</v>
      </c>
      <c r="E15" s="175" t="s">
        <v>388</v>
      </c>
      <c r="F15" s="175" t="s">
        <v>389</v>
      </c>
      <c r="G15" s="175" t="s">
        <v>294</v>
      </c>
      <c r="H15" s="175" t="s">
        <v>295</v>
      </c>
      <c r="I15" s="186">
        <f t="shared" si="0"/>
        <v>2</v>
      </c>
      <c r="J15" s="186">
        <v>2</v>
      </c>
      <c r="K15" s="186">
        <v>2</v>
      </c>
      <c r="L15" s="186"/>
      <c r="M15" s="186"/>
      <c r="N15" s="187"/>
      <c r="O15" s="187"/>
      <c r="P15" s="188"/>
      <c r="Q15" s="186"/>
      <c r="R15" s="186"/>
      <c r="S15" s="186"/>
      <c r="T15" s="186"/>
      <c r="U15" s="187"/>
      <c r="V15" s="186"/>
      <c r="W15" s="189"/>
    </row>
    <row r="16" s="71" customFormat="1" ht="21.75" customHeight="1" spans="1:23">
      <c r="A16" s="177"/>
      <c r="B16" s="177"/>
      <c r="C16" s="174" t="s">
        <v>394</v>
      </c>
      <c r="D16" s="177"/>
      <c r="E16" s="177"/>
      <c r="F16" s="177"/>
      <c r="G16" s="177"/>
      <c r="H16" s="177"/>
      <c r="I16" s="186">
        <f t="shared" si="0"/>
        <v>25.2</v>
      </c>
      <c r="J16" s="186">
        <v>25.2</v>
      </c>
      <c r="K16" s="186">
        <v>25.2</v>
      </c>
      <c r="L16" s="186"/>
      <c r="M16" s="186"/>
      <c r="N16" s="187"/>
      <c r="O16" s="187"/>
      <c r="P16" s="188"/>
      <c r="Q16" s="186"/>
      <c r="R16" s="186"/>
      <c r="S16" s="186"/>
      <c r="T16" s="186"/>
      <c r="U16" s="187"/>
      <c r="V16" s="186"/>
      <c r="W16" s="186"/>
    </row>
    <row r="17" s="71" customFormat="1" ht="21.75" customHeight="1" spans="1:23">
      <c r="A17" s="175" t="s">
        <v>395</v>
      </c>
      <c r="B17" s="175" t="s">
        <v>396</v>
      </c>
      <c r="C17" s="176" t="s">
        <v>394</v>
      </c>
      <c r="D17" s="175" t="s">
        <v>67</v>
      </c>
      <c r="E17" s="175" t="s">
        <v>397</v>
      </c>
      <c r="F17" s="175" t="s">
        <v>398</v>
      </c>
      <c r="G17" s="175" t="s">
        <v>292</v>
      </c>
      <c r="H17" s="175" t="s">
        <v>293</v>
      </c>
      <c r="I17" s="186">
        <f t="shared" si="0"/>
        <v>25.2</v>
      </c>
      <c r="J17" s="186">
        <v>25.2</v>
      </c>
      <c r="K17" s="186">
        <v>25.2</v>
      </c>
      <c r="L17" s="186"/>
      <c r="M17" s="186"/>
      <c r="N17" s="187"/>
      <c r="O17" s="187"/>
      <c r="P17" s="188"/>
      <c r="Q17" s="186"/>
      <c r="R17" s="186"/>
      <c r="S17" s="186"/>
      <c r="T17" s="186"/>
      <c r="U17" s="187"/>
      <c r="V17" s="186"/>
      <c r="W17" s="189"/>
    </row>
    <row r="18" s="71" customFormat="1" ht="21.75" customHeight="1" spans="1:23">
      <c r="A18" s="177"/>
      <c r="B18" s="177"/>
      <c r="C18" s="174" t="s">
        <v>399</v>
      </c>
      <c r="D18" s="177"/>
      <c r="E18" s="177"/>
      <c r="F18" s="177"/>
      <c r="G18" s="177"/>
      <c r="H18" s="177"/>
      <c r="I18" s="186"/>
      <c r="J18" s="186"/>
      <c r="K18" s="186"/>
      <c r="L18" s="186"/>
      <c r="M18" s="186"/>
      <c r="N18" s="187"/>
      <c r="O18" s="187"/>
      <c r="P18" s="188"/>
      <c r="Q18" s="186"/>
      <c r="R18" s="186">
        <f t="shared" ref="R18:R22" si="2">W18</f>
        <v>2.8</v>
      </c>
      <c r="S18" s="186"/>
      <c r="T18" s="186"/>
      <c r="U18" s="187"/>
      <c r="V18" s="186"/>
      <c r="W18" s="186">
        <v>2.8</v>
      </c>
    </row>
    <row r="19" s="71" customFormat="1" ht="21.75" customHeight="1" spans="1:23">
      <c r="A19" s="175" t="s">
        <v>382</v>
      </c>
      <c r="B19" s="175" t="s">
        <v>400</v>
      </c>
      <c r="C19" s="176" t="s">
        <v>399</v>
      </c>
      <c r="D19" s="175" t="s">
        <v>67</v>
      </c>
      <c r="E19" s="175" t="s">
        <v>388</v>
      </c>
      <c r="F19" s="175" t="s">
        <v>389</v>
      </c>
      <c r="G19" s="175" t="s">
        <v>272</v>
      </c>
      <c r="H19" s="175" t="s">
        <v>273</v>
      </c>
      <c r="I19" s="186"/>
      <c r="J19" s="186"/>
      <c r="K19" s="186"/>
      <c r="L19" s="186"/>
      <c r="M19" s="186"/>
      <c r="N19" s="187"/>
      <c r="O19" s="187"/>
      <c r="P19" s="188"/>
      <c r="Q19" s="186"/>
      <c r="R19" s="186">
        <f t="shared" si="2"/>
        <v>2.8</v>
      </c>
      <c r="S19" s="186"/>
      <c r="T19" s="186"/>
      <c r="U19" s="187"/>
      <c r="V19" s="186"/>
      <c r="W19" s="189">
        <v>2.8</v>
      </c>
    </row>
    <row r="20" s="71" customFormat="1" ht="21.75" customHeight="1" spans="1:23">
      <c r="A20" s="177"/>
      <c r="B20" s="177"/>
      <c r="C20" s="174" t="s">
        <v>401</v>
      </c>
      <c r="D20" s="177"/>
      <c r="E20" s="177"/>
      <c r="F20" s="177"/>
      <c r="G20" s="177"/>
      <c r="H20" s="177"/>
      <c r="I20" s="186"/>
      <c r="J20" s="186"/>
      <c r="K20" s="186"/>
      <c r="L20" s="186"/>
      <c r="M20" s="186"/>
      <c r="N20" s="187"/>
      <c r="O20" s="187"/>
      <c r="P20" s="188"/>
      <c r="Q20" s="186"/>
      <c r="R20" s="186">
        <f t="shared" si="2"/>
        <v>5</v>
      </c>
      <c r="S20" s="186"/>
      <c r="T20" s="186"/>
      <c r="U20" s="187"/>
      <c r="V20" s="186"/>
      <c r="W20" s="186">
        <v>5</v>
      </c>
    </row>
    <row r="21" s="71" customFormat="1" ht="21.75" customHeight="1" spans="1:23">
      <c r="A21" s="175" t="s">
        <v>382</v>
      </c>
      <c r="B21" s="175" t="s">
        <v>402</v>
      </c>
      <c r="C21" s="176" t="s">
        <v>401</v>
      </c>
      <c r="D21" s="175" t="s">
        <v>67</v>
      </c>
      <c r="E21" s="175" t="s">
        <v>388</v>
      </c>
      <c r="F21" s="175" t="s">
        <v>389</v>
      </c>
      <c r="G21" s="175" t="s">
        <v>332</v>
      </c>
      <c r="H21" s="175" t="s">
        <v>333</v>
      </c>
      <c r="I21" s="186"/>
      <c r="J21" s="186"/>
      <c r="K21" s="186"/>
      <c r="L21" s="186"/>
      <c r="M21" s="186"/>
      <c r="N21" s="187"/>
      <c r="O21" s="187"/>
      <c r="P21" s="188"/>
      <c r="Q21" s="186"/>
      <c r="R21" s="186">
        <f t="shared" si="2"/>
        <v>3.6</v>
      </c>
      <c r="S21" s="186"/>
      <c r="T21" s="186"/>
      <c r="U21" s="187"/>
      <c r="V21" s="186"/>
      <c r="W21" s="189">
        <v>3.6</v>
      </c>
    </row>
    <row r="22" s="71" customFormat="1" ht="21.75" customHeight="1" spans="1:23">
      <c r="A22" s="175" t="s">
        <v>382</v>
      </c>
      <c r="B22" s="175" t="s">
        <v>402</v>
      </c>
      <c r="C22" s="176" t="s">
        <v>401</v>
      </c>
      <c r="D22" s="175" t="s">
        <v>67</v>
      </c>
      <c r="E22" s="175" t="s">
        <v>388</v>
      </c>
      <c r="F22" s="175" t="s">
        <v>389</v>
      </c>
      <c r="G22" s="175" t="s">
        <v>390</v>
      </c>
      <c r="H22" s="175" t="s">
        <v>391</v>
      </c>
      <c r="I22" s="186"/>
      <c r="J22" s="186"/>
      <c r="K22" s="186"/>
      <c r="L22" s="186"/>
      <c r="M22" s="186"/>
      <c r="N22" s="187"/>
      <c r="O22" s="187"/>
      <c r="P22" s="188"/>
      <c r="Q22" s="186"/>
      <c r="R22" s="186">
        <f t="shared" si="2"/>
        <v>1.4</v>
      </c>
      <c r="S22" s="186"/>
      <c r="T22" s="186"/>
      <c r="U22" s="187"/>
      <c r="V22" s="186"/>
      <c r="W22" s="189">
        <v>1.4</v>
      </c>
    </row>
    <row r="23" s="71" customFormat="1" ht="21.75" customHeight="1" spans="1:23">
      <c r="A23" s="177"/>
      <c r="B23" s="177"/>
      <c r="C23" s="174" t="s">
        <v>403</v>
      </c>
      <c r="D23" s="177"/>
      <c r="E23" s="177"/>
      <c r="F23" s="177"/>
      <c r="G23" s="177"/>
      <c r="H23" s="177"/>
      <c r="I23" s="186">
        <f t="shared" ref="I23:I26" si="3">J23+R23</f>
        <v>4.49</v>
      </c>
      <c r="J23" s="186">
        <v>4.49</v>
      </c>
      <c r="K23" s="186">
        <v>4.49</v>
      </c>
      <c r="L23" s="186"/>
      <c r="M23" s="186"/>
      <c r="N23" s="187"/>
      <c r="O23" s="187"/>
      <c r="P23" s="188"/>
      <c r="Q23" s="186"/>
      <c r="R23" s="186"/>
      <c r="S23" s="186"/>
      <c r="T23" s="186"/>
      <c r="U23" s="187"/>
      <c r="V23" s="186"/>
      <c r="W23" s="186"/>
    </row>
    <row r="24" s="71" customFormat="1" ht="21.75" customHeight="1" spans="1:23">
      <c r="A24" s="175" t="s">
        <v>382</v>
      </c>
      <c r="B24" s="175" t="s">
        <v>404</v>
      </c>
      <c r="C24" s="176" t="s">
        <v>403</v>
      </c>
      <c r="D24" s="175" t="s">
        <v>67</v>
      </c>
      <c r="E24" s="175" t="s">
        <v>405</v>
      </c>
      <c r="F24" s="175" t="s">
        <v>406</v>
      </c>
      <c r="G24" s="175" t="s">
        <v>272</v>
      </c>
      <c r="H24" s="175" t="s">
        <v>273</v>
      </c>
      <c r="I24" s="186">
        <f t="shared" si="3"/>
        <v>0.59</v>
      </c>
      <c r="J24" s="186">
        <v>0.59</v>
      </c>
      <c r="K24" s="186">
        <v>0.59</v>
      </c>
      <c r="L24" s="186"/>
      <c r="M24" s="186"/>
      <c r="N24" s="187"/>
      <c r="O24" s="187"/>
      <c r="P24" s="188"/>
      <c r="Q24" s="186"/>
      <c r="R24" s="186"/>
      <c r="S24" s="186"/>
      <c r="T24" s="186"/>
      <c r="U24" s="187"/>
      <c r="V24" s="186"/>
      <c r="W24" s="189"/>
    </row>
    <row r="25" s="71" customFormat="1" ht="21.75" customHeight="1" spans="1:23">
      <c r="A25" s="175" t="s">
        <v>382</v>
      </c>
      <c r="B25" s="175" t="s">
        <v>404</v>
      </c>
      <c r="C25" s="176" t="s">
        <v>403</v>
      </c>
      <c r="D25" s="175" t="s">
        <v>67</v>
      </c>
      <c r="E25" s="175" t="s">
        <v>405</v>
      </c>
      <c r="F25" s="175" t="s">
        <v>406</v>
      </c>
      <c r="G25" s="175" t="s">
        <v>282</v>
      </c>
      <c r="H25" s="175" t="s">
        <v>283</v>
      </c>
      <c r="I25" s="186">
        <f t="shared" si="3"/>
        <v>3.5</v>
      </c>
      <c r="J25" s="186">
        <v>3.5</v>
      </c>
      <c r="K25" s="186">
        <v>3.5</v>
      </c>
      <c r="L25" s="186"/>
      <c r="M25" s="186"/>
      <c r="N25" s="187"/>
      <c r="O25" s="187"/>
      <c r="P25" s="188"/>
      <c r="Q25" s="186"/>
      <c r="R25" s="186"/>
      <c r="S25" s="186"/>
      <c r="T25" s="186"/>
      <c r="U25" s="187"/>
      <c r="V25" s="186"/>
      <c r="W25" s="189"/>
    </row>
    <row r="26" s="71" customFormat="1" ht="21.75" customHeight="1" spans="1:23">
      <c r="A26" s="175" t="s">
        <v>382</v>
      </c>
      <c r="B26" s="175" t="s">
        <v>404</v>
      </c>
      <c r="C26" s="176" t="s">
        <v>403</v>
      </c>
      <c r="D26" s="175" t="s">
        <v>67</v>
      </c>
      <c r="E26" s="175" t="s">
        <v>405</v>
      </c>
      <c r="F26" s="175" t="s">
        <v>406</v>
      </c>
      <c r="G26" s="175" t="s">
        <v>290</v>
      </c>
      <c r="H26" s="175" t="s">
        <v>291</v>
      </c>
      <c r="I26" s="186">
        <f t="shared" si="3"/>
        <v>0.4</v>
      </c>
      <c r="J26" s="186">
        <v>0.4</v>
      </c>
      <c r="K26" s="186">
        <v>0.4</v>
      </c>
      <c r="L26" s="186"/>
      <c r="M26" s="186"/>
      <c r="N26" s="187"/>
      <c r="O26" s="187"/>
      <c r="P26" s="188"/>
      <c r="Q26" s="186"/>
      <c r="R26" s="186"/>
      <c r="S26" s="186"/>
      <c r="T26" s="186"/>
      <c r="U26" s="187"/>
      <c r="V26" s="186"/>
      <c r="W26" s="189"/>
    </row>
    <row r="27" s="71" customFormat="1" ht="21.75" customHeight="1" spans="1:23">
      <c r="A27" s="177"/>
      <c r="B27" s="177"/>
      <c r="C27" s="174" t="s">
        <v>407</v>
      </c>
      <c r="D27" s="177"/>
      <c r="E27" s="177"/>
      <c r="F27" s="177"/>
      <c r="G27" s="177"/>
      <c r="H27" s="177"/>
      <c r="I27" s="186"/>
      <c r="J27" s="186"/>
      <c r="K27" s="186"/>
      <c r="L27" s="186"/>
      <c r="M27" s="186"/>
      <c r="N27" s="187"/>
      <c r="O27" s="187"/>
      <c r="P27" s="188"/>
      <c r="Q27" s="186"/>
      <c r="R27" s="186">
        <f>W27</f>
        <v>40</v>
      </c>
      <c r="S27" s="186"/>
      <c r="T27" s="186"/>
      <c r="U27" s="187"/>
      <c r="V27" s="186"/>
      <c r="W27" s="186">
        <v>40</v>
      </c>
    </row>
    <row r="28" s="71" customFormat="1" ht="21.75" customHeight="1" spans="1:23">
      <c r="A28" s="175" t="s">
        <v>408</v>
      </c>
      <c r="B28" s="175" t="s">
        <v>409</v>
      </c>
      <c r="C28" s="176" t="s">
        <v>407</v>
      </c>
      <c r="D28" s="175" t="s">
        <v>67</v>
      </c>
      <c r="E28" s="175" t="s">
        <v>410</v>
      </c>
      <c r="F28" s="175" t="s">
        <v>411</v>
      </c>
      <c r="G28" s="175" t="s">
        <v>294</v>
      </c>
      <c r="H28" s="175" t="s">
        <v>295</v>
      </c>
      <c r="I28" s="186"/>
      <c r="J28" s="186"/>
      <c r="K28" s="186"/>
      <c r="L28" s="186"/>
      <c r="M28" s="186"/>
      <c r="N28" s="187"/>
      <c r="O28" s="187"/>
      <c r="P28" s="188"/>
      <c r="Q28" s="186"/>
      <c r="R28" s="186">
        <f>W28</f>
        <v>40</v>
      </c>
      <c r="S28" s="186"/>
      <c r="T28" s="186"/>
      <c r="U28" s="187"/>
      <c r="V28" s="186"/>
      <c r="W28" s="189">
        <v>40</v>
      </c>
    </row>
    <row r="29" s="71" customFormat="1" ht="21.75" customHeight="1" spans="1:23">
      <c r="A29" s="177"/>
      <c r="B29" s="177"/>
      <c r="C29" s="174" t="s">
        <v>412</v>
      </c>
      <c r="D29" s="177"/>
      <c r="E29" s="177"/>
      <c r="F29" s="177"/>
      <c r="G29" s="177"/>
      <c r="H29" s="177"/>
      <c r="I29" s="186">
        <f>J29+R29</f>
        <v>5</v>
      </c>
      <c r="J29" s="186">
        <v>5</v>
      </c>
      <c r="K29" s="186">
        <v>5</v>
      </c>
      <c r="L29" s="186"/>
      <c r="M29" s="186"/>
      <c r="N29" s="187"/>
      <c r="O29" s="187"/>
      <c r="P29" s="188"/>
      <c r="Q29" s="186"/>
      <c r="R29" s="186"/>
      <c r="S29" s="186"/>
      <c r="T29" s="186"/>
      <c r="U29" s="187"/>
      <c r="V29" s="186"/>
      <c r="W29" s="186"/>
    </row>
    <row r="30" s="71" customFormat="1" ht="21.75" customHeight="1" spans="1:23">
      <c r="A30" s="175" t="s">
        <v>395</v>
      </c>
      <c r="B30" s="175" t="s">
        <v>413</v>
      </c>
      <c r="C30" s="176" t="s">
        <v>412</v>
      </c>
      <c r="D30" s="175" t="s">
        <v>67</v>
      </c>
      <c r="E30" s="175" t="s">
        <v>414</v>
      </c>
      <c r="F30" s="175" t="s">
        <v>415</v>
      </c>
      <c r="G30" s="175" t="s">
        <v>272</v>
      </c>
      <c r="H30" s="175" t="s">
        <v>273</v>
      </c>
      <c r="I30" s="186">
        <f t="shared" ref="I30:I41" si="4">J30+R30</f>
        <v>0.5</v>
      </c>
      <c r="J30" s="186">
        <v>0.5</v>
      </c>
      <c r="K30" s="186">
        <v>0.5</v>
      </c>
      <c r="L30" s="186"/>
      <c r="M30" s="186"/>
      <c r="N30" s="187"/>
      <c r="O30" s="187"/>
      <c r="P30" s="188"/>
      <c r="Q30" s="186"/>
      <c r="R30" s="186"/>
      <c r="S30" s="186"/>
      <c r="T30" s="186"/>
      <c r="U30" s="187"/>
      <c r="V30" s="186"/>
      <c r="W30" s="189"/>
    </row>
    <row r="31" s="71" customFormat="1" ht="21.75" customHeight="1" spans="1:23">
      <c r="A31" s="175" t="s">
        <v>395</v>
      </c>
      <c r="B31" s="175" t="s">
        <v>413</v>
      </c>
      <c r="C31" s="176" t="s">
        <v>412</v>
      </c>
      <c r="D31" s="175" t="s">
        <v>67</v>
      </c>
      <c r="E31" s="175" t="s">
        <v>414</v>
      </c>
      <c r="F31" s="175" t="s">
        <v>415</v>
      </c>
      <c r="G31" s="175" t="s">
        <v>272</v>
      </c>
      <c r="H31" s="175" t="s">
        <v>273</v>
      </c>
      <c r="I31" s="186">
        <f t="shared" si="4"/>
        <v>2.3</v>
      </c>
      <c r="J31" s="186">
        <v>2.3</v>
      </c>
      <c r="K31" s="186">
        <v>2.3</v>
      </c>
      <c r="L31" s="186"/>
      <c r="M31" s="186"/>
      <c r="N31" s="187"/>
      <c r="O31" s="187"/>
      <c r="P31" s="188"/>
      <c r="Q31" s="186"/>
      <c r="R31" s="186"/>
      <c r="S31" s="186"/>
      <c r="T31" s="186"/>
      <c r="U31" s="187"/>
      <c r="V31" s="186"/>
      <c r="W31" s="189"/>
    </row>
    <row r="32" s="71" customFormat="1" ht="21.75" customHeight="1" spans="1:23">
      <c r="A32" s="175" t="s">
        <v>395</v>
      </c>
      <c r="B32" s="175" t="s">
        <v>413</v>
      </c>
      <c r="C32" s="176" t="s">
        <v>412</v>
      </c>
      <c r="D32" s="175" t="s">
        <v>67</v>
      </c>
      <c r="E32" s="175" t="s">
        <v>414</v>
      </c>
      <c r="F32" s="175" t="s">
        <v>415</v>
      </c>
      <c r="G32" s="175" t="s">
        <v>282</v>
      </c>
      <c r="H32" s="175" t="s">
        <v>283</v>
      </c>
      <c r="I32" s="186">
        <f t="shared" si="4"/>
        <v>0.5</v>
      </c>
      <c r="J32" s="186">
        <v>0.5</v>
      </c>
      <c r="K32" s="186">
        <v>0.5</v>
      </c>
      <c r="L32" s="186"/>
      <c r="M32" s="186"/>
      <c r="N32" s="187"/>
      <c r="O32" s="187"/>
      <c r="P32" s="188"/>
      <c r="Q32" s="186"/>
      <c r="R32" s="186"/>
      <c r="S32" s="186"/>
      <c r="T32" s="186"/>
      <c r="U32" s="187"/>
      <c r="V32" s="186"/>
      <c r="W32" s="189"/>
    </row>
    <row r="33" s="71" customFormat="1" ht="21.75" customHeight="1" spans="1:23">
      <c r="A33" s="175" t="s">
        <v>395</v>
      </c>
      <c r="B33" s="175" t="s">
        <v>413</v>
      </c>
      <c r="C33" s="176" t="s">
        <v>412</v>
      </c>
      <c r="D33" s="175" t="s">
        <v>67</v>
      </c>
      <c r="E33" s="175" t="s">
        <v>414</v>
      </c>
      <c r="F33" s="175" t="s">
        <v>415</v>
      </c>
      <c r="G33" s="175" t="s">
        <v>332</v>
      </c>
      <c r="H33" s="175" t="s">
        <v>333</v>
      </c>
      <c r="I33" s="186">
        <f t="shared" si="4"/>
        <v>1</v>
      </c>
      <c r="J33" s="186">
        <v>1</v>
      </c>
      <c r="K33" s="186">
        <v>1</v>
      </c>
      <c r="L33" s="186"/>
      <c r="M33" s="186"/>
      <c r="N33" s="187"/>
      <c r="O33" s="187"/>
      <c r="P33" s="188"/>
      <c r="Q33" s="186"/>
      <c r="R33" s="186"/>
      <c r="S33" s="186"/>
      <c r="T33" s="186"/>
      <c r="U33" s="187"/>
      <c r="V33" s="186"/>
      <c r="W33" s="189"/>
    </row>
    <row r="34" s="71" customFormat="1" ht="21.75" customHeight="1" spans="1:23">
      <c r="A34" s="175" t="s">
        <v>395</v>
      </c>
      <c r="B34" s="175" t="s">
        <v>413</v>
      </c>
      <c r="C34" s="176" t="s">
        <v>412</v>
      </c>
      <c r="D34" s="175" t="s">
        <v>67</v>
      </c>
      <c r="E34" s="175" t="s">
        <v>414</v>
      </c>
      <c r="F34" s="175" t="s">
        <v>415</v>
      </c>
      <c r="G34" s="175" t="s">
        <v>390</v>
      </c>
      <c r="H34" s="175" t="s">
        <v>391</v>
      </c>
      <c r="I34" s="186">
        <f t="shared" si="4"/>
        <v>0.7</v>
      </c>
      <c r="J34" s="186">
        <v>0.7</v>
      </c>
      <c r="K34" s="186">
        <v>0.7</v>
      </c>
      <c r="L34" s="186"/>
      <c r="M34" s="186"/>
      <c r="N34" s="187"/>
      <c r="O34" s="187"/>
      <c r="P34" s="188"/>
      <c r="Q34" s="186"/>
      <c r="R34" s="186"/>
      <c r="S34" s="186"/>
      <c r="T34" s="186"/>
      <c r="U34" s="187"/>
      <c r="V34" s="186"/>
      <c r="W34" s="189"/>
    </row>
    <row r="35" s="71" customFormat="1" ht="21.75" customHeight="1" spans="1:23">
      <c r="A35" s="177"/>
      <c r="B35" s="177"/>
      <c r="C35" s="174" t="s">
        <v>416</v>
      </c>
      <c r="D35" s="177"/>
      <c r="E35" s="177"/>
      <c r="F35" s="177"/>
      <c r="G35" s="177"/>
      <c r="H35" s="177"/>
      <c r="I35" s="186">
        <f t="shared" si="4"/>
        <v>9.8</v>
      </c>
      <c r="J35" s="186">
        <v>9.8</v>
      </c>
      <c r="K35" s="186">
        <v>9.8</v>
      </c>
      <c r="L35" s="186"/>
      <c r="M35" s="186"/>
      <c r="N35" s="187"/>
      <c r="O35" s="187"/>
      <c r="P35" s="188"/>
      <c r="Q35" s="186"/>
      <c r="R35" s="186"/>
      <c r="S35" s="186"/>
      <c r="T35" s="186"/>
      <c r="U35" s="187"/>
      <c r="V35" s="186"/>
      <c r="W35" s="186"/>
    </row>
    <row r="36" s="71" customFormat="1" ht="21.75" customHeight="1" spans="1:23">
      <c r="A36" s="175" t="s">
        <v>395</v>
      </c>
      <c r="B36" s="175" t="s">
        <v>417</v>
      </c>
      <c r="C36" s="176" t="s">
        <v>416</v>
      </c>
      <c r="D36" s="175" t="s">
        <v>67</v>
      </c>
      <c r="E36" s="175" t="s">
        <v>418</v>
      </c>
      <c r="F36" s="175" t="s">
        <v>419</v>
      </c>
      <c r="G36" s="175" t="s">
        <v>280</v>
      </c>
      <c r="H36" s="175" t="s">
        <v>281</v>
      </c>
      <c r="I36" s="186">
        <f t="shared" si="4"/>
        <v>2.5</v>
      </c>
      <c r="J36" s="186">
        <v>2.5</v>
      </c>
      <c r="K36" s="186">
        <v>2.5</v>
      </c>
      <c r="L36" s="186"/>
      <c r="M36" s="186"/>
      <c r="N36" s="187"/>
      <c r="O36" s="187"/>
      <c r="P36" s="188"/>
      <c r="Q36" s="186"/>
      <c r="R36" s="186"/>
      <c r="S36" s="186"/>
      <c r="T36" s="186"/>
      <c r="U36" s="187"/>
      <c r="V36" s="186"/>
      <c r="W36" s="189"/>
    </row>
    <row r="37" s="71" customFormat="1" ht="21.75" customHeight="1" spans="1:23">
      <c r="A37" s="175" t="s">
        <v>395</v>
      </c>
      <c r="B37" s="175" t="s">
        <v>417</v>
      </c>
      <c r="C37" s="176" t="s">
        <v>416</v>
      </c>
      <c r="D37" s="175" t="s">
        <v>67</v>
      </c>
      <c r="E37" s="175" t="s">
        <v>420</v>
      </c>
      <c r="F37" s="175" t="s">
        <v>421</v>
      </c>
      <c r="G37" s="175" t="s">
        <v>272</v>
      </c>
      <c r="H37" s="175" t="s">
        <v>273</v>
      </c>
      <c r="I37" s="186">
        <f t="shared" si="4"/>
        <v>0.81</v>
      </c>
      <c r="J37" s="186">
        <v>0.81</v>
      </c>
      <c r="K37" s="186">
        <v>0.81</v>
      </c>
      <c r="L37" s="186"/>
      <c r="M37" s="186"/>
      <c r="N37" s="187"/>
      <c r="O37" s="187"/>
      <c r="P37" s="188"/>
      <c r="Q37" s="186"/>
      <c r="R37" s="186"/>
      <c r="S37" s="186"/>
      <c r="T37" s="186"/>
      <c r="U37" s="187"/>
      <c r="V37" s="186"/>
      <c r="W37" s="189"/>
    </row>
    <row r="38" s="71" customFormat="1" ht="21.75" customHeight="1" spans="1:23">
      <c r="A38" s="175" t="s">
        <v>395</v>
      </c>
      <c r="B38" s="175" t="s">
        <v>417</v>
      </c>
      <c r="C38" s="176" t="s">
        <v>416</v>
      </c>
      <c r="D38" s="175" t="s">
        <v>67</v>
      </c>
      <c r="E38" s="175" t="s">
        <v>420</v>
      </c>
      <c r="F38" s="175" t="s">
        <v>421</v>
      </c>
      <c r="G38" s="175" t="s">
        <v>288</v>
      </c>
      <c r="H38" s="175" t="s">
        <v>289</v>
      </c>
      <c r="I38" s="186">
        <f t="shared" si="4"/>
        <v>0.79</v>
      </c>
      <c r="J38" s="186">
        <v>0.79</v>
      </c>
      <c r="K38" s="186">
        <v>0.79</v>
      </c>
      <c r="L38" s="186"/>
      <c r="M38" s="186"/>
      <c r="N38" s="187"/>
      <c r="O38" s="187"/>
      <c r="P38" s="188"/>
      <c r="Q38" s="186"/>
      <c r="R38" s="186"/>
      <c r="S38" s="186"/>
      <c r="T38" s="186"/>
      <c r="U38" s="187"/>
      <c r="V38" s="186"/>
      <c r="W38" s="189"/>
    </row>
    <row r="39" s="71" customFormat="1" ht="21.75" customHeight="1" spans="1:23">
      <c r="A39" s="175" t="s">
        <v>395</v>
      </c>
      <c r="B39" s="175" t="s">
        <v>417</v>
      </c>
      <c r="C39" s="176" t="s">
        <v>416</v>
      </c>
      <c r="D39" s="175" t="s">
        <v>67</v>
      </c>
      <c r="E39" s="175" t="s">
        <v>420</v>
      </c>
      <c r="F39" s="175" t="s">
        <v>421</v>
      </c>
      <c r="G39" s="175" t="s">
        <v>282</v>
      </c>
      <c r="H39" s="175" t="s">
        <v>283</v>
      </c>
      <c r="I39" s="186">
        <f t="shared" si="4"/>
        <v>4</v>
      </c>
      <c r="J39" s="186">
        <v>4</v>
      </c>
      <c r="K39" s="186">
        <v>4</v>
      </c>
      <c r="L39" s="186"/>
      <c r="M39" s="186"/>
      <c r="N39" s="187"/>
      <c r="O39" s="187"/>
      <c r="P39" s="188"/>
      <c r="Q39" s="186"/>
      <c r="R39" s="186"/>
      <c r="S39" s="186"/>
      <c r="T39" s="186"/>
      <c r="U39" s="187"/>
      <c r="V39" s="186"/>
      <c r="W39" s="189"/>
    </row>
    <row r="40" s="71" customFormat="1" ht="21.75" customHeight="1" spans="1:23">
      <c r="A40" s="175" t="s">
        <v>395</v>
      </c>
      <c r="B40" s="175" t="s">
        <v>417</v>
      </c>
      <c r="C40" s="176" t="s">
        <v>416</v>
      </c>
      <c r="D40" s="175" t="s">
        <v>67</v>
      </c>
      <c r="E40" s="175" t="s">
        <v>420</v>
      </c>
      <c r="F40" s="175" t="s">
        <v>421</v>
      </c>
      <c r="G40" s="175" t="s">
        <v>332</v>
      </c>
      <c r="H40" s="175" t="s">
        <v>333</v>
      </c>
      <c r="I40" s="186">
        <f t="shared" si="4"/>
        <v>1</v>
      </c>
      <c r="J40" s="186">
        <v>1</v>
      </c>
      <c r="K40" s="186">
        <v>1</v>
      </c>
      <c r="L40" s="186"/>
      <c r="M40" s="186"/>
      <c r="N40" s="187"/>
      <c r="O40" s="187"/>
      <c r="P40" s="188"/>
      <c r="Q40" s="186"/>
      <c r="R40" s="186"/>
      <c r="S40" s="186"/>
      <c r="T40" s="186"/>
      <c r="U40" s="187"/>
      <c r="V40" s="186"/>
      <c r="W40" s="189"/>
    </row>
    <row r="41" s="71" customFormat="1" ht="21.75" customHeight="1" spans="1:23">
      <c r="A41" s="175" t="s">
        <v>395</v>
      </c>
      <c r="B41" s="175" t="s">
        <v>417</v>
      </c>
      <c r="C41" s="176" t="s">
        <v>416</v>
      </c>
      <c r="D41" s="175" t="s">
        <v>67</v>
      </c>
      <c r="E41" s="175" t="s">
        <v>420</v>
      </c>
      <c r="F41" s="175" t="s">
        <v>421</v>
      </c>
      <c r="G41" s="175" t="s">
        <v>390</v>
      </c>
      <c r="H41" s="175" t="s">
        <v>391</v>
      </c>
      <c r="I41" s="186">
        <f t="shared" si="4"/>
        <v>0.7</v>
      </c>
      <c r="J41" s="186">
        <v>0.7</v>
      </c>
      <c r="K41" s="186">
        <v>0.7</v>
      </c>
      <c r="L41" s="186"/>
      <c r="M41" s="186"/>
      <c r="N41" s="187"/>
      <c r="O41" s="187"/>
      <c r="P41" s="188"/>
      <c r="Q41" s="186"/>
      <c r="R41" s="186"/>
      <c r="S41" s="186"/>
      <c r="T41" s="186"/>
      <c r="U41" s="187"/>
      <c r="V41" s="186"/>
      <c r="W41" s="189"/>
    </row>
    <row r="42" ht="18.75" customHeight="1" spans="1:23">
      <c r="A42" s="178" t="s">
        <v>142</v>
      </c>
      <c r="B42" s="179"/>
      <c r="C42" s="179"/>
      <c r="D42" s="179"/>
      <c r="E42" s="179"/>
      <c r="F42" s="179"/>
      <c r="G42" s="179"/>
      <c r="H42" s="180"/>
      <c r="I42" s="186">
        <f>I9+I11+I14+I16+I18+I20+I23+I27+I29+I35</f>
        <v>60.3</v>
      </c>
      <c r="J42" s="186">
        <f>J9+J11+J14+J16+J18+J20+J23+J27+J29+J35</f>
        <v>60.3</v>
      </c>
      <c r="K42" s="189">
        <v>60.3</v>
      </c>
      <c r="L42" s="186"/>
      <c r="M42" s="186"/>
      <c r="N42" s="186"/>
      <c r="O42" s="186"/>
      <c r="P42" s="190"/>
      <c r="Q42" s="186"/>
      <c r="R42" s="186">
        <f>R9+R11+R14+R16+R18+R20+R23+R27+R29+R35</f>
        <v>55.3</v>
      </c>
      <c r="S42" s="186"/>
      <c r="T42" s="186"/>
      <c r="U42" s="125"/>
      <c r="V42" s="186"/>
      <c r="W42" s="186">
        <f>W9+W11+W14+W16+W18+W20+W23+W27+W29+W35</f>
        <v>55.3</v>
      </c>
    </row>
  </sheetData>
  <mergeCells count="28">
    <mergeCell ref="A2:W2"/>
    <mergeCell ref="A3:H3"/>
    <mergeCell ref="J4:M4"/>
    <mergeCell ref="N4:P4"/>
    <mergeCell ref="R4:W4"/>
    <mergeCell ref="A42:H42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outlinePr summaryBelow="0" summaryRight="0"/>
    <pageSetUpPr fitToPage="1"/>
  </sheetPr>
  <dimension ref="A1:J176"/>
  <sheetViews>
    <sheetView workbookViewId="0">
      <selection activeCell="J17" sqref="J17"/>
    </sheetView>
  </sheetViews>
  <sheetFormatPr defaultColWidth="9.13888888888889" defaultRowHeight="12" customHeight="1"/>
  <cols>
    <col min="1" max="1" width="43.1388888888889" style="51" customWidth="1"/>
    <col min="2" max="2" width="30.287037037037" style="51" customWidth="1"/>
    <col min="3" max="3" width="11.4259259259259" style="51" customWidth="1"/>
    <col min="4" max="4" width="12.5740740740741" style="51" customWidth="1"/>
    <col min="5" max="5" width="20.712962962963" style="51" customWidth="1"/>
    <col min="6" max="6" width="10.287037037037" style="53" customWidth="1"/>
    <col min="7" max="7" width="11.8611111111111" style="51" customWidth="1"/>
    <col min="8" max="8" width="10.287037037037" style="53" customWidth="1"/>
    <col min="9" max="9" width="13.5740740740741" style="53" customWidth="1"/>
    <col min="10" max="10" width="45.4259259259259" style="52" customWidth="1"/>
    <col min="11" max="16384" width="9.13888888888889" style="52" customWidth="1"/>
  </cols>
  <sheetData>
    <row r="1" ht="15.75" customHeight="1" spans="10:10">
      <c r="J1" s="70" t="s">
        <v>422</v>
      </c>
    </row>
    <row r="2" s="49" customFormat="1" ht="45" customHeight="1" spans="1:10">
      <c r="A2" s="54" t="s">
        <v>423</v>
      </c>
      <c r="B2" s="56"/>
      <c r="C2" s="56"/>
      <c r="D2" s="56"/>
      <c r="E2" s="56"/>
      <c r="F2" s="55"/>
      <c r="G2" s="56"/>
      <c r="H2" s="55"/>
      <c r="I2" s="55"/>
      <c r="J2" s="55"/>
    </row>
    <row r="3" s="50" customFormat="1" ht="15.75" customHeight="1" spans="1:10">
      <c r="A3" s="57" t="s">
        <v>2</v>
      </c>
      <c r="B3" s="160"/>
      <c r="C3" s="160"/>
      <c r="D3" s="160"/>
      <c r="E3" s="160"/>
      <c r="F3" s="161"/>
      <c r="G3" s="160"/>
      <c r="H3" s="161"/>
      <c r="I3" s="161"/>
      <c r="J3" s="161"/>
    </row>
    <row r="4" ht="60" customHeight="1" spans="1:10">
      <c r="A4" s="60" t="s">
        <v>424</v>
      </c>
      <c r="B4" s="60" t="s">
        <v>425</v>
      </c>
      <c r="C4" s="60" t="s">
        <v>426</v>
      </c>
      <c r="D4" s="60" t="s">
        <v>427</v>
      </c>
      <c r="E4" s="60" t="s">
        <v>428</v>
      </c>
      <c r="F4" s="62" t="s">
        <v>429</v>
      </c>
      <c r="G4" s="60" t="s">
        <v>430</v>
      </c>
      <c r="H4" s="62" t="s">
        <v>431</v>
      </c>
      <c r="I4" s="62" t="s">
        <v>432</v>
      </c>
      <c r="J4" s="61" t="s">
        <v>433</v>
      </c>
    </row>
    <row r="5" ht="15" customHeight="1" spans="1:10">
      <c r="A5" s="63">
        <v>1</v>
      </c>
      <c r="B5" s="63">
        <v>2</v>
      </c>
      <c r="C5" s="60">
        <v>3</v>
      </c>
      <c r="D5" s="63">
        <v>4</v>
      </c>
      <c r="E5" s="63">
        <v>5</v>
      </c>
      <c r="F5" s="63">
        <v>6</v>
      </c>
      <c r="G5" s="63">
        <v>7</v>
      </c>
      <c r="H5" s="63">
        <v>8</v>
      </c>
      <c r="I5" s="63">
        <v>9</v>
      </c>
      <c r="J5" s="63">
        <v>10</v>
      </c>
    </row>
    <row r="6" s="165" customFormat="1" ht="21" customHeight="1" spans="1:10">
      <c r="A6" s="65" t="s">
        <v>67</v>
      </c>
      <c r="B6" s="67"/>
      <c r="C6" s="67"/>
      <c r="D6" s="67"/>
      <c r="E6" s="67"/>
      <c r="F6" s="66"/>
      <c r="G6" s="67"/>
      <c r="H6" s="66"/>
      <c r="I6" s="66"/>
      <c r="J6" s="66"/>
    </row>
    <row r="7" s="165" customFormat="1" ht="21" customHeight="1" spans="1:10">
      <c r="A7" s="65" t="s">
        <v>434</v>
      </c>
      <c r="B7" s="69" t="s">
        <v>435</v>
      </c>
      <c r="C7" s="67"/>
      <c r="D7" s="67"/>
      <c r="E7" s="67"/>
      <c r="F7" s="66"/>
      <c r="G7" s="67"/>
      <c r="H7" s="66"/>
      <c r="I7" s="66"/>
      <c r="J7" s="66"/>
    </row>
    <row r="8" s="165" customFormat="1" ht="45" customHeight="1" spans="1:10">
      <c r="A8" s="67"/>
      <c r="B8" s="67"/>
      <c r="C8" s="65" t="s">
        <v>436</v>
      </c>
      <c r="D8" s="65" t="s">
        <v>45</v>
      </c>
      <c r="E8" s="65" t="s">
        <v>45</v>
      </c>
      <c r="F8" s="66" t="s">
        <v>45</v>
      </c>
      <c r="G8" s="65" t="s">
        <v>45</v>
      </c>
      <c r="H8" s="66" t="s">
        <v>45</v>
      </c>
      <c r="I8" s="66" t="s">
        <v>45</v>
      </c>
      <c r="J8" s="68" t="s">
        <v>45</v>
      </c>
    </row>
    <row r="9" s="165" customFormat="1" ht="19" customHeight="1" spans="1:10">
      <c r="A9" s="166"/>
      <c r="B9" s="166"/>
      <c r="C9" s="65" t="s">
        <v>45</v>
      </c>
      <c r="D9" s="65" t="s">
        <v>437</v>
      </c>
      <c r="E9" s="65" t="s">
        <v>45</v>
      </c>
      <c r="F9" s="66" t="s">
        <v>45</v>
      </c>
      <c r="G9" s="65" t="s">
        <v>45</v>
      </c>
      <c r="H9" s="66" t="s">
        <v>45</v>
      </c>
      <c r="I9" s="66" t="s">
        <v>45</v>
      </c>
      <c r="J9" s="68" t="s">
        <v>45</v>
      </c>
    </row>
    <row r="10" s="165" customFormat="1" ht="16" customHeight="1" spans="1:10">
      <c r="A10" s="166"/>
      <c r="B10" s="166"/>
      <c r="C10" s="65" t="s">
        <v>45</v>
      </c>
      <c r="D10" s="65" t="s">
        <v>45</v>
      </c>
      <c r="E10" s="65" t="s">
        <v>438</v>
      </c>
      <c r="F10" s="66" t="s">
        <v>439</v>
      </c>
      <c r="G10" s="65" t="s">
        <v>440</v>
      </c>
      <c r="H10" s="66" t="s">
        <v>441</v>
      </c>
      <c r="I10" s="66" t="s">
        <v>442</v>
      </c>
      <c r="J10" s="68" t="s">
        <v>443</v>
      </c>
    </row>
    <row r="11" s="165" customFormat="1" ht="15" customHeight="1" spans="1:10">
      <c r="A11" s="166"/>
      <c r="B11" s="166"/>
      <c r="C11" s="65" t="s">
        <v>45</v>
      </c>
      <c r="D11" s="65" t="s">
        <v>444</v>
      </c>
      <c r="E11" s="65" t="s">
        <v>45</v>
      </c>
      <c r="F11" s="66" t="s">
        <v>45</v>
      </c>
      <c r="G11" s="65" t="s">
        <v>45</v>
      </c>
      <c r="H11" s="66" t="s">
        <v>45</v>
      </c>
      <c r="I11" s="66" t="s">
        <v>45</v>
      </c>
      <c r="J11" s="68" t="s">
        <v>45</v>
      </c>
    </row>
    <row r="12" s="165" customFormat="1" ht="19" customHeight="1" spans="1:10">
      <c r="A12" s="166"/>
      <c r="B12" s="166"/>
      <c r="C12" s="65" t="s">
        <v>45</v>
      </c>
      <c r="D12" s="65" t="s">
        <v>45</v>
      </c>
      <c r="E12" s="65" t="s">
        <v>445</v>
      </c>
      <c r="F12" s="66" t="s">
        <v>439</v>
      </c>
      <c r="G12" s="65" t="s">
        <v>446</v>
      </c>
      <c r="H12" s="66" t="s">
        <v>447</v>
      </c>
      <c r="I12" s="66" t="s">
        <v>442</v>
      </c>
      <c r="J12" s="68" t="s">
        <v>448</v>
      </c>
    </row>
    <row r="13" s="165" customFormat="1" ht="18" customHeight="1" spans="1:10">
      <c r="A13" s="166"/>
      <c r="B13" s="166"/>
      <c r="C13" s="65" t="s">
        <v>449</v>
      </c>
      <c r="D13" s="65" t="s">
        <v>45</v>
      </c>
      <c r="E13" s="65" t="s">
        <v>45</v>
      </c>
      <c r="F13" s="66" t="s">
        <v>45</v>
      </c>
      <c r="G13" s="65" t="s">
        <v>45</v>
      </c>
      <c r="H13" s="66" t="s">
        <v>45</v>
      </c>
      <c r="I13" s="66" t="s">
        <v>45</v>
      </c>
      <c r="J13" s="68" t="s">
        <v>45</v>
      </c>
    </row>
    <row r="14" s="165" customFormat="1" ht="27.75" customHeight="1" spans="1:10">
      <c r="A14" s="166"/>
      <c r="B14" s="166"/>
      <c r="C14" s="65" t="s">
        <v>45</v>
      </c>
      <c r="D14" s="65" t="s">
        <v>450</v>
      </c>
      <c r="E14" s="65" t="s">
        <v>45</v>
      </c>
      <c r="F14" s="66" t="s">
        <v>45</v>
      </c>
      <c r="G14" s="65" t="s">
        <v>45</v>
      </c>
      <c r="H14" s="66" t="s">
        <v>45</v>
      </c>
      <c r="I14" s="66" t="s">
        <v>45</v>
      </c>
      <c r="J14" s="68" t="s">
        <v>45</v>
      </c>
    </row>
    <row r="15" s="165" customFormat="1" ht="27.75" customHeight="1" spans="1:10">
      <c r="A15" s="166"/>
      <c r="B15" s="166"/>
      <c r="C15" s="65" t="s">
        <v>45</v>
      </c>
      <c r="D15" s="65" t="s">
        <v>45</v>
      </c>
      <c r="E15" s="65" t="s">
        <v>451</v>
      </c>
      <c r="F15" s="66" t="s">
        <v>439</v>
      </c>
      <c r="G15" s="65" t="s">
        <v>446</v>
      </c>
      <c r="H15" s="66" t="s">
        <v>447</v>
      </c>
      <c r="I15" s="66" t="s">
        <v>442</v>
      </c>
      <c r="J15" s="68" t="s">
        <v>451</v>
      </c>
    </row>
    <row r="16" s="165" customFormat="1" ht="27.75" customHeight="1" spans="1:10">
      <c r="A16" s="166"/>
      <c r="B16" s="166"/>
      <c r="C16" s="65" t="s">
        <v>452</v>
      </c>
      <c r="D16" s="65" t="s">
        <v>45</v>
      </c>
      <c r="E16" s="65" t="s">
        <v>45</v>
      </c>
      <c r="F16" s="66" t="s">
        <v>45</v>
      </c>
      <c r="G16" s="65" t="s">
        <v>45</v>
      </c>
      <c r="H16" s="66" t="s">
        <v>45</v>
      </c>
      <c r="I16" s="66" t="s">
        <v>45</v>
      </c>
      <c r="J16" s="68" t="s">
        <v>45</v>
      </c>
    </row>
    <row r="17" s="165" customFormat="1" ht="27.75" customHeight="1" spans="1:10">
      <c r="A17" s="166"/>
      <c r="B17" s="166"/>
      <c r="C17" s="65" t="s">
        <v>45</v>
      </c>
      <c r="D17" s="65" t="s">
        <v>453</v>
      </c>
      <c r="E17" s="65" t="s">
        <v>45</v>
      </c>
      <c r="F17" s="66" t="s">
        <v>45</v>
      </c>
      <c r="G17" s="65" t="s">
        <v>45</v>
      </c>
      <c r="H17" s="66" t="s">
        <v>45</v>
      </c>
      <c r="I17" s="66" t="s">
        <v>45</v>
      </c>
      <c r="J17" s="68" t="s">
        <v>45</v>
      </c>
    </row>
    <row r="18" s="165" customFormat="1" ht="27.75" customHeight="1" spans="1:10">
      <c r="A18" s="166"/>
      <c r="B18" s="166"/>
      <c r="C18" s="65" t="s">
        <v>45</v>
      </c>
      <c r="D18" s="65" t="s">
        <v>45</v>
      </c>
      <c r="E18" s="65" t="s">
        <v>454</v>
      </c>
      <c r="F18" s="66" t="s">
        <v>455</v>
      </c>
      <c r="G18" s="65" t="s">
        <v>456</v>
      </c>
      <c r="H18" s="66" t="s">
        <v>447</v>
      </c>
      <c r="I18" s="66" t="s">
        <v>442</v>
      </c>
      <c r="J18" s="68" t="s">
        <v>457</v>
      </c>
    </row>
    <row r="19" s="165" customFormat="1" ht="27.75" customHeight="1" spans="1:10">
      <c r="A19" s="65" t="s">
        <v>458</v>
      </c>
      <c r="B19" s="69" t="s">
        <v>459</v>
      </c>
      <c r="C19" s="166"/>
      <c r="D19" s="166"/>
      <c r="E19" s="166"/>
      <c r="F19" s="167"/>
      <c r="G19" s="166"/>
      <c r="H19" s="167"/>
      <c r="I19" s="167"/>
      <c r="J19" s="168"/>
    </row>
    <row r="20" s="165" customFormat="1" ht="27.75" customHeight="1" spans="1:10">
      <c r="A20" s="166"/>
      <c r="B20" s="166"/>
      <c r="C20" s="65" t="s">
        <v>436</v>
      </c>
      <c r="D20" s="65" t="s">
        <v>45</v>
      </c>
      <c r="E20" s="65" t="s">
        <v>45</v>
      </c>
      <c r="F20" s="66" t="s">
        <v>45</v>
      </c>
      <c r="G20" s="65" t="s">
        <v>45</v>
      </c>
      <c r="H20" s="66" t="s">
        <v>45</v>
      </c>
      <c r="I20" s="66" t="s">
        <v>45</v>
      </c>
      <c r="J20" s="68" t="s">
        <v>45</v>
      </c>
    </row>
    <row r="21" s="165" customFormat="1" ht="27.75" customHeight="1" spans="1:10">
      <c r="A21" s="166"/>
      <c r="B21" s="166"/>
      <c r="C21" s="65" t="s">
        <v>45</v>
      </c>
      <c r="D21" s="65" t="s">
        <v>437</v>
      </c>
      <c r="E21" s="65" t="s">
        <v>45</v>
      </c>
      <c r="F21" s="66" t="s">
        <v>45</v>
      </c>
      <c r="G21" s="65" t="s">
        <v>45</v>
      </c>
      <c r="H21" s="66" t="s">
        <v>45</v>
      </c>
      <c r="I21" s="66" t="s">
        <v>45</v>
      </c>
      <c r="J21" s="68" t="s">
        <v>45</v>
      </c>
    </row>
    <row r="22" s="165" customFormat="1" ht="27.75" customHeight="1" spans="1:10">
      <c r="A22" s="166"/>
      <c r="B22" s="166"/>
      <c r="C22" s="65" t="s">
        <v>45</v>
      </c>
      <c r="D22" s="65" t="s">
        <v>45</v>
      </c>
      <c r="E22" s="65" t="s">
        <v>460</v>
      </c>
      <c r="F22" s="66" t="s">
        <v>455</v>
      </c>
      <c r="G22" s="65" t="s">
        <v>446</v>
      </c>
      <c r="H22" s="66" t="s">
        <v>461</v>
      </c>
      <c r="I22" s="66" t="s">
        <v>442</v>
      </c>
      <c r="J22" s="68" t="s">
        <v>462</v>
      </c>
    </row>
    <row r="23" s="165" customFormat="1" ht="27.75" customHeight="1" spans="1:10">
      <c r="A23" s="166"/>
      <c r="B23" s="166"/>
      <c r="C23" s="65" t="s">
        <v>45</v>
      </c>
      <c r="D23" s="65" t="s">
        <v>463</v>
      </c>
      <c r="E23" s="65" t="s">
        <v>45</v>
      </c>
      <c r="F23" s="66" t="s">
        <v>45</v>
      </c>
      <c r="G23" s="65" t="s">
        <v>45</v>
      </c>
      <c r="H23" s="66" t="s">
        <v>45</v>
      </c>
      <c r="I23" s="66" t="s">
        <v>45</v>
      </c>
      <c r="J23" s="68" t="s">
        <v>45</v>
      </c>
    </row>
    <row r="24" s="165" customFormat="1" ht="27.75" customHeight="1" spans="1:10">
      <c r="A24" s="166"/>
      <c r="B24" s="166"/>
      <c r="C24" s="65" t="s">
        <v>45</v>
      </c>
      <c r="D24" s="65" t="s">
        <v>45</v>
      </c>
      <c r="E24" s="65" t="s">
        <v>464</v>
      </c>
      <c r="F24" s="66" t="s">
        <v>455</v>
      </c>
      <c r="G24" s="65" t="s">
        <v>465</v>
      </c>
      <c r="H24" s="66" t="s">
        <v>447</v>
      </c>
      <c r="I24" s="66" t="s">
        <v>442</v>
      </c>
      <c r="J24" s="68" t="s">
        <v>466</v>
      </c>
    </row>
    <row r="25" s="165" customFormat="1" ht="27.75" customHeight="1" spans="1:10">
      <c r="A25" s="166"/>
      <c r="B25" s="166"/>
      <c r="C25" s="65" t="s">
        <v>45</v>
      </c>
      <c r="D25" s="65" t="s">
        <v>444</v>
      </c>
      <c r="E25" s="65" t="s">
        <v>45</v>
      </c>
      <c r="F25" s="66" t="s">
        <v>45</v>
      </c>
      <c r="G25" s="65" t="s">
        <v>45</v>
      </c>
      <c r="H25" s="66" t="s">
        <v>45</v>
      </c>
      <c r="I25" s="66" t="s">
        <v>45</v>
      </c>
      <c r="J25" s="68" t="s">
        <v>45</v>
      </c>
    </row>
    <row r="26" s="165" customFormat="1" ht="27.75" customHeight="1" spans="1:10">
      <c r="A26" s="166"/>
      <c r="B26" s="166"/>
      <c r="C26" s="65" t="s">
        <v>45</v>
      </c>
      <c r="D26" s="65" t="s">
        <v>45</v>
      </c>
      <c r="E26" s="65" t="s">
        <v>467</v>
      </c>
      <c r="F26" s="66" t="s">
        <v>455</v>
      </c>
      <c r="G26" s="65" t="s">
        <v>456</v>
      </c>
      <c r="H26" s="66" t="s">
        <v>447</v>
      </c>
      <c r="I26" s="66" t="s">
        <v>442</v>
      </c>
      <c r="J26" s="68" t="s">
        <v>468</v>
      </c>
    </row>
    <row r="27" s="165" customFormat="1" ht="27.75" customHeight="1" spans="1:10">
      <c r="A27" s="166"/>
      <c r="B27" s="166"/>
      <c r="C27" s="65" t="s">
        <v>449</v>
      </c>
      <c r="D27" s="65" t="s">
        <v>45</v>
      </c>
      <c r="E27" s="65" t="s">
        <v>45</v>
      </c>
      <c r="F27" s="66" t="s">
        <v>45</v>
      </c>
      <c r="G27" s="65" t="s">
        <v>45</v>
      </c>
      <c r="H27" s="66" t="s">
        <v>45</v>
      </c>
      <c r="I27" s="66" t="s">
        <v>45</v>
      </c>
      <c r="J27" s="68" t="s">
        <v>45</v>
      </c>
    </row>
    <row r="28" ht="25" customHeight="1" spans="1:10">
      <c r="A28" s="166"/>
      <c r="B28" s="166"/>
      <c r="C28" s="65" t="s">
        <v>45</v>
      </c>
      <c r="D28" s="65" t="s">
        <v>469</v>
      </c>
      <c r="E28" s="65" t="s">
        <v>45</v>
      </c>
      <c r="F28" s="66" t="s">
        <v>45</v>
      </c>
      <c r="G28" s="65" t="s">
        <v>45</v>
      </c>
      <c r="H28" s="66" t="s">
        <v>45</v>
      </c>
      <c r="I28" s="66" t="s">
        <v>45</v>
      </c>
      <c r="J28" s="68" t="s">
        <v>45</v>
      </c>
    </row>
    <row r="29" ht="27.75" customHeight="1" spans="1:10">
      <c r="A29" s="166"/>
      <c r="B29" s="166"/>
      <c r="C29" s="65" t="s">
        <v>45</v>
      </c>
      <c r="D29" s="65" t="s">
        <v>45</v>
      </c>
      <c r="E29" s="65" t="s">
        <v>470</v>
      </c>
      <c r="F29" s="66" t="s">
        <v>455</v>
      </c>
      <c r="G29" s="65" t="s">
        <v>471</v>
      </c>
      <c r="H29" s="66" t="s">
        <v>472</v>
      </c>
      <c r="I29" s="66" t="s">
        <v>442</v>
      </c>
      <c r="J29" s="68" t="s">
        <v>473</v>
      </c>
    </row>
    <row r="30" ht="27.75" customHeight="1" spans="1:10">
      <c r="A30" s="166"/>
      <c r="B30" s="166"/>
      <c r="C30" s="65" t="s">
        <v>45</v>
      </c>
      <c r="D30" s="65" t="s">
        <v>450</v>
      </c>
      <c r="E30" s="65" t="s">
        <v>45</v>
      </c>
      <c r="F30" s="66" t="s">
        <v>45</v>
      </c>
      <c r="G30" s="65" t="s">
        <v>45</v>
      </c>
      <c r="H30" s="66" t="s">
        <v>45</v>
      </c>
      <c r="I30" s="66" t="s">
        <v>45</v>
      </c>
      <c r="J30" s="68" t="s">
        <v>45</v>
      </c>
    </row>
    <row r="31" customHeight="1" spans="1:10">
      <c r="A31" s="166"/>
      <c r="B31" s="166"/>
      <c r="C31" s="65" t="s">
        <v>45</v>
      </c>
      <c r="D31" s="65" t="s">
        <v>45</v>
      </c>
      <c r="E31" s="65" t="s">
        <v>474</v>
      </c>
      <c r="F31" s="66" t="s">
        <v>455</v>
      </c>
      <c r="G31" s="65" t="s">
        <v>446</v>
      </c>
      <c r="H31" s="66" t="s">
        <v>447</v>
      </c>
      <c r="I31" s="66" t="s">
        <v>442</v>
      </c>
      <c r="J31" s="68" t="s">
        <v>475</v>
      </c>
    </row>
    <row r="32" customHeight="1" spans="1:10">
      <c r="A32" s="166"/>
      <c r="B32" s="166"/>
      <c r="C32" s="65" t="s">
        <v>45</v>
      </c>
      <c r="D32" s="65" t="s">
        <v>476</v>
      </c>
      <c r="E32" s="65" t="s">
        <v>45</v>
      </c>
      <c r="F32" s="66" t="s">
        <v>45</v>
      </c>
      <c r="G32" s="65" t="s">
        <v>45</v>
      </c>
      <c r="H32" s="66" t="s">
        <v>45</v>
      </c>
      <c r="I32" s="66" t="s">
        <v>45</v>
      </c>
      <c r="J32" s="68" t="s">
        <v>45</v>
      </c>
    </row>
    <row r="33" customHeight="1" spans="1:10">
      <c r="A33" s="166"/>
      <c r="B33" s="166"/>
      <c r="C33" s="65" t="s">
        <v>45</v>
      </c>
      <c r="D33" s="65" t="s">
        <v>45</v>
      </c>
      <c r="E33" s="65" t="s">
        <v>477</v>
      </c>
      <c r="F33" s="66" t="s">
        <v>455</v>
      </c>
      <c r="G33" s="65" t="s">
        <v>184</v>
      </c>
      <c r="H33" s="66" t="s">
        <v>447</v>
      </c>
      <c r="I33" s="66" t="s">
        <v>442</v>
      </c>
      <c r="J33" s="68" t="s">
        <v>478</v>
      </c>
    </row>
    <row r="34" customHeight="1" spans="1:10">
      <c r="A34" s="166"/>
      <c r="B34" s="166"/>
      <c r="C34" s="65" t="s">
        <v>452</v>
      </c>
      <c r="D34" s="65" t="s">
        <v>45</v>
      </c>
      <c r="E34" s="65" t="s">
        <v>45</v>
      </c>
      <c r="F34" s="66" t="s">
        <v>45</v>
      </c>
      <c r="G34" s="65" t="s">
        <v>45</v>
      </c>
      <c r="H34" s="66" t="s">
        <v>45</v>
      </c>
      <c r="I34" s="66" t="s">
        <v>45</v>
      </c>
      <c r="J34" s="68" t="s">
        <v>45</v>
      </c>
    </row>
    <row r="35" customHeight="1" spans="1:10">
      <c r="A35" s="166"/>
      <c r="B35" s="166"/>
      <c r="C35" s="65" t="s">
        <v>45</v>
      </c>
      <c r="D35" s="65" t="s">
        <v>453</v>
      </c>
      <c r="E35" s="65" t="s">
        <v>45</v>
      </c>
      <c r="F35" s="66" t="s">
        <v>45</v>
      </c>
      <c r="G35" s="65" t="s">
        <v>45</v>
      </c>
      <c r="H35" s="66" t="s">
        <v>45</v>
      </c>
      <c r="I35" s="66" t="s">
        <v>45</v>
      </c>
      <c r="J35" s="68" t="s">
        <v>45</v>
      </c>
    </row>
    <row r="36" customHeight="1" spans="1:10">
      <c r="A36" s="166"/>
      <c r="B36" s="166"/>
      <c r="C36" s="65" t="s">
        <v>45</v>
      </c>
      <c r="D36" s="65" t="s">
        <v>45</v>
      </c>
      <c r="E36" s="65" t="s">
        <v>479</v>
      </c>
      <c r="F36" s="66" t="s">
        <v>455</v>
      </c>
      <c r="G36" s="65" t="s">
        <v>465</v>
      </c>
      <c r="H36" s="66" t="s">
        <v>447</v>
      </c>
      <c r="I36" s="66" t="s">
        <v>442</v>
      </c>
      <c r="J36" s="68" t="s">
        <v>480</v>
      </c>
    </row>
    <row r="37" customHeight="1" spans="1:10">
      <c r="A37" s="65" t="s">
        <v>481</v>
      </c>
      <c r="B37" s="69" t="s">
        <v>482</v>
      </c>
      <c r="C37" s="166"/>
      <c r="D37" s="166"/>
      <c r="E37" s="166"/>
      <c r="F37" s="167"/>
      <c r="G37" s="166"/>
      <c r="H37" s="167"/>
      <c r="I37" s="167"/>
      <c r="J37" s="168"/>
    </row>
    <row r="38" customHeight="1" spans="1:10">
      <c r="A38" s="166"/>
      <c r="B38" s="166"/>
      <c r="C38" s="65" t="s">
        <v>436</v>
      </c>
      <c r="D38" s="65" t="s">
        <v>45</v>
      </c>
      <c r="E38" s="65" t="s">
        <v>45</v>
      </c>
      <c r="F38" s="66" t="s">
        <v>45</v>
      </c>
      <c r="G38" s="65" t="s">
        <v>45</v>
      </c>
      <c r="H38" s="66" t="s">
        <v>45</v>
      </c>
      <c r="I38" s="66" t="s">
        <v>45</v>
      </c>
      <c r="J38" s="68" t="s">
        <v>45</v>
      </c>
    </row>
    <row r="39" customHeight="1" spans="1:10">
      <c r="A39" s="166"/>
      <c r="B39" s="166"/>
      <c r="C39" s="65" t="s">
        <v>45</v>
      </c>
      <c r="D39" s="65" t="s">
        <v>437</v>
      </c>
      <c r="E39" s="65" t="s">
        <v>45</v>
      </c>
      <c r="F39" s="66" t="s">
        <v>45</v>
      </c>
      <c r="G39" s="65" t="s">
        <v>45</v>
      </c>
      <c r="H39" s="66" t="s">
        <v>45</v>
      </c>
      <c r="I39" s="66" t="s">
        <v>45</v>
      </c>
      <c r="J39" s="68" t="s">
        <v>45</v>
      </c>
    </row>
    <row r="40" customHeight="1" spans="1:10">
      <c r="A40" s="166"/>
      <c r="B40" s="166"/>
      <c r="C40" s="65" t="s">
        <v>45</v>
      </c>
      <c r="D40" s="65" t="s">
        <v>45</v>
      </c>
      <c r="E40" s="65" t="s">
        <v>483</v>
      </c>
      <c r="F40" s="66" t="s">
        <v>455</v>
      </c>
      <c r="G40" s="65" t="s">
        <v>484</v>
      </c>
      <c r="H40" s="66" t="s">
        <v>485</v>
      </c>
      <c r="I40" s="66" t="s">
        <v>442</v>
      </c>
      <c r="J40" s="68" t="s">
        <v>486</v>
      </c>
    </row>
    <row r="41" customHeight="1" spans="1:10">
      <c r="A41" s="166"/>
      <c r="B41" s="166"/>
      <c r="C41" s="65" t="s">
        <v>45</v>
      </c>
      <c r="D41" s="65" t="s">
        <v>463</v>
      </c>
      <c r="E41" s="65" t="s">
        <v>45</v>
      </c>
      <c r="F41" s="66" t="s">
        <v>45</v>
      </c>
      <c r="G41" s="65" t="s">
        <v>45</v>
      </c>
      <c r="H41" s="66" t="s">
        <v>45</v>
      </c>
      <c r="I41" s="66" t="s">
        <v>45</v>
      </c>
      <c r="J41" s="68" t="s">
        <v>45</v>
      </c>
    </row>
    <row r="42" customHeight="1" spans="1:10">
      <c r="A42" s="166"/>
      <c r="B42" s="166"/>
      <c r="C42" s="65" t="s">
        <v>45</v>
      </c>
      <c r="D42" s="65" t="s">
        <v>45</v>
      </c>
      <c r="E42" s="65" t="s">
        <v>487</v>
      </c>
      <c r="F42" s="66" t="s">
        <v>439</v>
      </c>
      <c r="G42" s="65" t="s">
        <v>446</v>
      </c>
      <c r="H42" s="66" t="s">
        <v>447</v>
      </c>
      <c r="I42" s="66" t="s">
        <v>442</v>
      </c>
      <c r="J42" s="68" t="s">
        <v>488</v>
      </c>
    </row>
    <row r="43" customHeight="1" spans="1:10">
      <c r="A43" s="166"/>
      <c r="B43" s="166"/>
      <c r="C43" s="65" t="s">
        <v>45</v>
      </c>
      <c r="D43" s="65" t="s">
        <v>444</v>
      </c>
      <c r="E43" s="65" t="s">
        <v>45</v>
      </c>
      <c r="F43" s="66" t="s">
        <v>45</v>
      </c>
      <c r="G43" s="65" t="s">
        <v>45</v>
      </c>
      <c r="H43" s="66" t="s">
        <v>45</v>
      </c>
      <c r="I43" s="66" t="s">
        <v>45</v>
      </c>
      <c r="J43" s="68" t="s">
        <v>45</v>
      </c>
    </row>
    <row r="44" customHeight="1" spans="1:10">
      <c r="A44" s="166"/>
      <c r="B44" s="166"/>
      <c r="C44" s="65" t="s">
        <v>45</v>
      </c>
      <c r="D44" s="65" t="s">
        <v>45</v>
      </c>
      <c r="E44" s="65" t="s">
        <v>489</v>
      </c>
      <c r="F44" s="66" t="s">
        <v>455</v>
      </c>
      <c r="G44" s="65" t="s">
        <v>456</v>
      </c>
      <c r="H44" s="66" t="s">
        <v>447</v>
      </c>
      <c r="I44" s="66" t="s">
        <v>442</v>
      </c>
      <c r="J44" s="68" t="s">
        <v>490</v>
      </c>
    </row>
    <row r="45" customHeight="1" spans="1:10">
      <c r="A45" s="166"/>
      <c r="B45" s="166"/>
      <c r="C45" s="65" t="s">
        <v>449</v>
      </c>
      <c r="D45" s="65" t="s">
        <v>45</v>
      </c>
      <c r="E45" s="65" t="s">
        <v>45</v>
      </c>
      <c r="F45" s="66" t="s">
        <v>45</v>
      </c>
      <c r="G45" s="65" t="s">
        <v>45</v>
      </c>
      <c r="H45" s="66" t="s">
        <v>45</v>
      </c>
      <c r="I45" s="66" t="s">
        <v>45</v>
      </c>
      <c r="J45" s="68" t="s">
        <v>45</v>
      </c>
    </row>
    <row r="46" customHeight="1" spans="1:10">
      <c r="A46" s="166"/>
      <c r="B46" s="166"/>
      <c r="C46" s="65" t="s">
        <v>45</v>
      </c>
      <c r="D46" s="65" t="s">
        <v>469</v>
      </c>
      <c r="E46" s="65" t="s">
        <v>45</v>
      </c>
      <c r="F46" s="66" t="s">
        <v>45</v>
      </c>
      <c r="G46" s="65" t="s">
        <v>45</v>
      </c>
      <c r="H46" s="66" t="s">
        <v>45</v>
      </c>
      <c r="I46" s="66" t="s">
        <v>45</v>
      </c>
      <c r="J46" s="68" t="s">
        <v>45</v>
      </c>
    </row>
    <row r="47" customHeight="1" spans="1:10">
      <c r="A47" s="166"/>
      <c r="B47" s="166"/>
      <c r="C47" s="65" t="s">
        <v>45</v>
      </c>
      <c r="D47" s="65" t="s">
        <v>45</v>
      </c>
      <c r="E47" s="65" t="s">
        <v>491</v>
      </c>
      <c r="F47" s="66" t="s">
        <v>455</v>
      </c>
      <c r="G47" s="65" t="s">
        <v>492</v>
      </c>
      <c r="H47" s="66" t="s">
        <v>447</v>
      </c>
      <c r="I47" s="66" t="s">
        <v>442</v>
      </c>
      <c r="J47" s="68" t="s">
        <v>493</v>
      </c>
    </row>
    <row r="48" customHeight="1" spans="1:10">
      <c r="A48" s="166"/>
      <c r="B48" s="166"/>
      <c r="C48" s="65" t="s">
        <v>45</v>
      </c>
      <c r="D48" s="65" t="s">
        <v>450</v>
      </c>
      <c r="E48" s="65" t="s">
        <v>45</v>
      </c>
      <c r="F48" s="66" t="s">
        <v>45</v>
      </c>
      <c r="G48" s="65" t="s">
        <v>45</v>
      </c>
      <c r="H48" s="66" t="s">
        <v>45</v>
      </c>
      <c r="I48" s="66" t="s">
        <v>45</v>
      </c>
      <c r="J48" s="68" t="s">
        <v>45</v>
      </c>
    </row>
    <row r="49" customHeight="1" spans="1:10">
      <c r="A49" s="166"/>
      <c r="B49" s="166"/>
      <c r="C49" s="65" t="s">
        <v>45</v>
      </c>
      <c r="D49" s="65" t="s">
        <v>45</v>
      </c>
      <c r="E49" s="65" t="s">
        <v>494</v>
      </c>
      <c r="F49" s="66" t="s">
        <v>439</v>
      </c>
      <c r="G49" s="65" t="s">
        <v>446</v>
      </c>
      <c r="H49" s="66" t="s">
        <v>447</v>
      </c>
      <c r="I49" s="66" t="s">
        <v>495</v>
      </c>
      <c r="J49" s="68" t="s">
        <v>496</v>
      </c>
    </row>
    <row r="50" customHeight="1" spans="1:10">
      <c r="A50" s="166"/>
      <c r="B50" s="166"/>
      <c r="C50" s="65" t="s">
        <v>452</v>
      </c>
      <c r="D50" s="65" t="s">
        <v>45</v>
      </c>
      <c r="E50" s="65" t="s">
        <v>45</v>
      </c>
      <c r="F50" s="66" t="s">
        <v>45</v>
      </c>
      <c r="G50" s="65" t="s">
        <v>45</v>
      </c>
      <c r="H50" s="66" t="s">
        <v>45</v>
      </c>
      <c r="I50" s="66" t="s">
        <v>45</v>
      </c>
      <c r="J50" s="68" t="s">
        <v>45</v>
      </c>
    </row>
    <row r="51" customHeight="1" spans="1:10">
      <c r="A51" s="166"/>
      <c r="B51" s="166"/>
      <c r="C51" s="65" t="s">
        <v>45</v>
      </c>
      <c r="D51" s="65" t="s">
        <v>453</v>
      </c>
      <c r="E51" s="65" t="s">
        <v>45</v>
      </c>
      <c r="F51" s="66" t="s">
        <v>45</v>
      </c>
      <c r="G51" s="65" t="s">
        <v>45</v>
      </c>
      <c r="H51" s="66" t="s">
        <v>45</v>
      </c>
      <c r="I51" s="66" t="s">
        <v>45</v>
      </c>
      <c r="J51" s="68" t="s">
        <v>45</v>
      </c>
    </row>
    <row r="52" customHeight="1" spans="1:10">
      <c r="A52" s="166"/>
      <c r="B52" s="166"/>
      <c r="C52" s="65" t="s">
        <v>45</v>
      </c>
      <c r="D52" s="65" t="s">
        <v>45</v>
      </c>
      <c r="E52" s="65" t="s">
        <v>497</v>
      </c>
      <c r="F52" s="66" t="s">
        <v>455</v>
      </c>
      <c r="G52" s="65" t="s">
        <v>498</v>
      </c>
      <c r="H52" s="66" t="s">
        <v>447</v>
      </c>
      <c r="I52" s="66" t="s">
        <v>442</v>
      </c>
      <c r="J52" s="68" t="s">
        <v>499</v>
      </c>
    </row>
    <row r="53" customHeight="1" spans="1:10">
      <c r="A53" s="65" t="s">
        <v>500</v>
      </c>
      <c r="B53" s="69" t="s">
        <v>501</v>
      </c>
      <c r="C53" s="166"/>
      <c r="D53" s="166"/>
      <c r="E53" s="166"/>
      <c r="F53" s="167"/>
      <c r="G53" s="166"/>
      <c r="H53" s="167"/>
      <c r="I53" s="167"/>
      <c r="J53" s="168"/>
    </row>
    <row r="54" customHeight="1" spans="1:10">
      <c r="A54" s="166"/>
      <c r="B54" s="166"/>
      <c r="C54" s="65" t="s">
        <v>436</v>
      </c>
      <c r="D54" s="65" t="s">
        <v>45</v>
      </c>
      <c r="E54" s="65" t="s">
        <v>45</v>
      </c>
      <c r="F54" s="66" t="s">
        <v>45</v>
      </c>
      <c r="G54" s="65" t="s">
        <v>45</v>
      </c>
      <c r="H54" s="66" t="s">
        <v>45</v>
      </c>
      <c r="I54" s="66" t="s">
        <v>45</v>
      </c>
      <c r="J54" s="68" t="s">
        <v>45</v>
      </c>
    </row>
    <row r="55" customHeight="1" spans="1:10">
      <c r="A55" s="166"/>
      <c r="B55" s="166"/>
      <c r="C55" s="65" t="s">
        <v>45</v>
      </c>
      <c r="D55" s="65" t="s">
        <v>437</v>
      </c>
      <c r="E55" s="65" t="s">
        <v>45</v>
      </c>
      <c r="F55" s="66" t="s">
        <v>45</v>
      </c>
      <c r="G55" s="65" t="s">
        <v>45</v>
      </c>
      <c r="H55" s="66" t="s">
        <v>45</v>
      </c>
      <c r="I55" s="66" t="s">
        <v>45</v>
      </c>
      <c r="J55" s="68" t="s">
        <v>45</v>
      </c>
    </row>
    <row r="56" customHeight="1" spans="1:10">
      <c r="A56" s="166"/>
      <c r="B56" s="166"/>
      <c r="C56" s="65" t="s">
        <v>45</v>
      </c>
      <c r="D56" s="65" t="s">
        <v>45</v>
      </c>
      <c r="E56" s="65" t="s">
        <v>502</v>
      </c>
      <c r="F56" s="66" t="s">
        <v>503</v>
      </c>
      <c r="G56" s="65" t="s">
        <v>181</v>
      </c>
      <c r="H56" s="66" t="s">
        <v>504</v>
      </c>
      <c r="I56" s="66" t="s">
        <v>442</v>
      </c>
      <c r="J56" s="68" t="s">
        <v>502</v>
      </c>
    </row>
    <row r="57" customHeight="1" spans="1:10">
      <c r="A57" s="166"/>
      <c r="B57" s="166"/>
      <c r="C57" s="65" t="s">
        <v>45</v>
      </c>
      <c r="D57" s="65" t="s">
        <v>45</v>
      </c>
      <c r="E57" s="65" t="s">
        <v>505</v>
      </c>
      <c r="F57" s="66" t="s">
        <v>455</v>
      </c>
      <c r="G57" s="65" t="s">
        <v>506</v>
      </c>
      <c r="H57" s="66" t="s">
        <v>447</v>
      </c>
      <c r="I57" s="66" t="s">
        <v>442</v>
      </c>
      <c r="J57" s="68" t="s">
        <v>505</v>
      </c>
    </row>
    <row r="58" customHeight="1" spans="1:10">
      <c r="A58" s="166"/>
      <c r="B58" s="166"/>
      <c r="C58" s="65" t="s">
        <v>45</v>
      </c>
      <c r="D58" s="65" t="s">
        <v>45</v>
      </c>
      <c r="E58" s="65" t="s">
        <v>507</v>
      </c>
      <c r="F58" s="66" t="s">
        <v>455</v>
      </c>
      <c r="G58" s="65" t="s">
        <v>465</v>
      </c>
      <c r="H58" s="66" t="s">
        <v>447</v>
      </c>
      <c r="I58" s="66" t="s">
        <v>442</v>
      </c>
      <c r="J58" s="68" t="s">
        <v>508</v>
      </c>
    </row>
    <row r="59" customHeight="1" spans="1:10">
      <c r="A59" s="166"/>
      <c r="B59" s="166"/>
      <c r="C59" s="65" t="s">
        <v>45</v>
      </c>
      <c r="D59" s="65" t="s">
        <v>45</v>
      </c>
      <c r="E59" s="65" t="s">
        <v>509</v>
      </c>
      <c r="F59" s="66" t="s">
        <v>455</v>
      </c>
      <c r="G59" s="65" t="s">
        <v>181</v>
      </c>
      <c r="H59" s="66" t="s">
        <v>504</v>
      </c>
      <c r="I59" s="66" t="s">
        <v>442</v>
      </c>
      <c r="J59" s="68" t="s">
        <v>510</v>
      </c>
    </row>
    <row r="60" customHeight="1" spans="1:10">
      <c r="A60" s="166"/>
      <c r="B60" s="166"/>
      <c r="C60" s="65" t="s">
        <v>45</v>
      </c>
      <c r="D60" s="65" t="s">
        <v>45</v>
      </c>
      <c r="E60" s="65" t="s">
        <v>511</v>
      </c>
      <c r="F60" s="66" t="s">
        <v>439</v>
      </c>
      <c r="G60" s="65" t="s">
        <v>456</v>
      </c>
      <c r="H60" s="66" t="s">
        <v>447</v>
      </c>
      <c r="I60" s="66" t="s">
        <v>442</v>
      </c>
      <c r="J60" s="68" t="s">
        <v>512</v>
      </c>
    </row>
    <row r="61" customHeight="1" spans="1:10">
      <c r="A61" s="166"/>
      <c r="B61" s="166"/>
      <c r="C61" s="65" t="s">
        <v>45</v>
      </c>
      <c r="D61" s="65" t="s">
        <v>45</v>
      </c>
      <c r="E61" s="65" t="s">
        <v>513</v>
      </c>
      <c r="F61" s="66" t="s">
        <v>455</v>
      </c>
      <c r="G61" s="65" t="s">
        <v>181</v>
      </c>
      <c r="H61" s="66" t="s">
        <v>504</v>
      </c>
      <c r="I61" s="66" t="s">
        <v>442</v>
      </c>
      <c r="J61" s="68" t="s">
        <v>514</v>
      </c>
    </row>
    <row r="62" customHeight="1" spans="1:10">
      <c r="A62" s="166"/>
      <c r="B62" s="166"/>
      <c r="C62" s="65" t="s">
        <v>45</v>
      </c>
      <c r="D62" s="65" t="s">
        <v>463</v>
      </c>
      <c r="E62" s="65" t="s">
        <v>45</v>
      </c>
      <c r="F62" s="66" t="s">
        <v>45</v>
      </c>
      <c r="G62" s="65" t="s">
        <v>45</v>
      </c>
      <c r="H62" s="66" t="s">
        <v>45</v>
      </c>
      <c r="I62" s="66" t="s">
        <v>45</v>
      </c>
      <c r="J62" s="68" t="s">
        <v>45</v>
      </c>
    </row>
    <row r="63" customHeight="1" spans="1:10">
      <c r="A63" s="166"/>
      <c r="B63" s="166"/>
      <c r="C63" s="65" t="s">
        <v>45</v>
      </c>
      <c r="D63" s="65" t="s">
        <v>45</v>
      </c>
      <c r="E63" s="65" t="s">
        <v>515</v>
      </c>
      <c r="F63" s="66" t="s">
        <v>503</v>
      </c>
      <c r="G63" s="65" t="s">
        <v>516</v>
      </c>
      <c r="H63" s="66" t="s">
        <v>447</v>
      </c>
      <c r="I63" s="66" t="s">
        <v>442</v>
      </c>
      <c r="J63" s="68" t="s">
        <v>517</v>
      </c>
    </row>
    <row r="64" customHeight="1" spans="1:10">
      <c r="A64" s="166"/>
      <c r="B64" s="166"/>
      <c r="C64" s="65" t="s">
        <v>45</v>
      </c>
      <c r="D64" s="65" t="s">
        <v>45</v>
      </c>
      <c r="E64" s="65" t="s">
        <v>518</v>
      </c>
      <c r="F64" s="66" t="s">
        <v>455</v>
      </c>
      <c r="G64" s="65" t="s">
        <v>456</v>
      </c>
      <c r="H64" s="66" t="s">
        <v>447</v>
      </c>
      <c r="I64" s="66" t="s">
        <v>442</v>
      </c>
      <c r="J64" s="68" t="s">
        <v>519</v>
      </c>
    </row>
    <row r="65" customHeight="1" spans="1:10">
      <c r="A65" s="166"/>
      <c r="B65" s="166"/>
      <c r="C65" s="65" t="s">
        <v>45</v>
      </c>
      <c r="D65" s="65" t="s">
        <v>45</v>
      </c>
      <c r="E65" s="65" t="s">
        <v>520</v>
      </c>
      <c r="F65" s="66" t="s">
        <v>455</v>
      </c>
      <c r="G65" s="65" t="s">
        <v>456</v>
      </c>
      <c r="H65" s="66" t="s">
        <v>447</v>
      </c>
      <c r="I65" s="66" t="s">
        <v>442</v>
      </c>
      <c r="J65" s="68" t="s">
        <v>521</v>
      </c>
    </row>
    <row r="66" customHeight="1" spans="1:10">
      <c r="A66" s="166"/>
      <c r="B66" s="166"/>
      <c r="C66" s="65" t="s">
        <v>45</v>
      </c>
      <c r="D66" s="65" t="s">
        <v>444</v>
      </c>
      <c r="E66" s="65" t="s">
        <v>45</v>
      </c>
      <c r="F66" s="66" t="s">
        <v>45</v>
      </c>
      <c r="G66" s="65" t="s">
        <v>45</v>
      </c>
      <c r="H66" s="66" t="s">
        <v>45</v>
      </c>
      <c r="I66" s="66" t="s">
        <v>45</v>
      </c>
      <c r="J66" s="68" t="s">
        <v>45</v>
      </c>
    </row>
    <row r="67" customHeight="1" spans="1:10">
      <c r="A67" s="166"/>
      <c r="B67" s="166"/>
      <c r="C67" s="65" t="s">
        <v>45</v>
      </c>
      <c r="D67" s="65" t="s">
        <v>45</v>
      </c>
      <c r="E67" s="65" t="s">
        <v>522</v>
      </c>
      <c r="F67" s="66" t="s">
        <v>439</v>
      </c>
      <c r="G67" s="65" t="s">
        <v>523</v>
      </c>
      <c r="H67" s="66" t="s">
        <v>524</v>
      </c>
      <c r="I67" s="66" t="s">
        <v>442</v>
      </c>
      <c r="J67" s="68" t="s">
        <v>522</v>
      </c>
    </row>
    <row r="68" customHeight="1" spans="1:10">
      <c r="A68" s="166"/>
      <c r="B68" s="166"/>
      <c r="C68" s="65" t="s">
        <v>449</v>
      </c>
      <c r="D68" s="65" t="s">
        <v>45</v>
      </c>
      <c r="E68" s="65" t="s">
        <v>45</v>
      </c>
      <c r="F68" s="66" t="s">
        <v>45</v>
      </c>
      <c r="G68" s="65" t="s">
        <v>45</v>
      </c>
      <c r="H68" s="66" t="s">
        <v>45</v>
      </c>
      <c r="I68" s="66" t="s">
        <v>45</v>
      </c>
      <c r="J68" s="68" t="s">
        <v>45</v>
      </c>
    </row>
    <row r="69" customHeight="1" spans="1:10">
      <c r="A69" s="166"/>
      <c r="B69" s="166"/>
      <c r="C69" s="65" t="s">
        <v>45</v>
      </c>
      <c r="D69" s="65" t="s">
        <v>450</v>
      </c>
      <c r="E69" s="65" t="s">
        <v>45</v>
      </c>
      <c r="F69" s="66" t="s">
        <v>45</v>
      </c>
      <c r="G69" s="65" t="s">
        <v>45</v>
      </c>
      <c r="H69" s="66" t="s">
        <v>45</v>
      </c>
      <c r="I69" s="66" t="s">
        <v>45</v>
      </c>
      <c r="J69" s="68" t="s">
        <v>45</v>
      </c>
    </row>
    <row r="70" customHeight="1" spans="1:10">
      <c r="A70" s="166"/>
      <c r="B70" s="166"/>
      <c r="C70" s="65" t="s">
        <v>45</v>
      </c>
      <c r="D70" s="65" t="s">
        <v>45</v>
      </c>
      <c r="E70" s="65" t="s">
        <v>525</v>
      </c>
      <c r="F70" s="66" t="s">
        <v>439</v>
      </c>
      <c r="G70" s="65" t="s">
        <v>526</v>
      </c>
      <c r="H70" s="66" t="s">
        <v>447</v>
      </c>
      <c r="I70" s="66" t="s">
        <v>495</v>
      </c>
      <c r="J70" s="68" t="s">
        <v>527</v>
      </c>
    </row>
    <row r="71" customHeight="1" spans="1:10">
      <c r="A71" s="166"/>
      <c r="B71" s="166"/>
      <c r="C71" s="65" t="s">
        <v>45</v>
      </c>
      <c r="D71" s="65" t="s">
        <v>476</v>
      </c>
      <c r="E71" s="65" t="s">
        <v>45</v>
      </c>
      <c r="F71" s="66" t="s">
        <v>45</v>
      </c>
      <c r="G71" s="65" t="s">
        <v>45</v>
      </c>
      <c r="H71" s="66" t="s">
        <v>45</v>
      </c>
      <c r="I71" s="66" t="s">
        <v>45</v>
      </c>
      <c r="J71" s="68" t="s">
        <v>45</v>
      </c>
    </row>
    <row r="72" customHeight="1" spans="1:10">
      <c r="A72" s="166"/>
      <c r="B72" s="166"/>
      <c r="C72" s="65" t="s">
        <v>45</v>
      </c>
      <c r="D72" s="65" t="s">
        <v>45</v>
      </c>
      <c r="E72" s="65" t="s">
        <v>528</v>
      </c>
      <c r="F72" s="66" t="s">
        <v>455</v>
      </c>
      <c r="G72" s="65" t="s">
        <v>526</v>
      </c>
      <c r="H72" s="66" t="s">
        <v>447</v>
      </c>
      <c r="I72" s="66" t="s">
        <v>495</v>
      </c>
      <c r="J72" s="68" t="s">
        <v>529</v>
      </c>
    </row>
    <row r="73" customHeight="1" spans="1:10">
      <c r="A73" s="166"/>
      <c r="B73" s="166"/>
      <c r="C73" s="65" t="s">
        <v>45</v>
      </c>
      <c r="D73" s="65" t="s">
        <v>45</v>
      </c>
      <c r="E73" s="65" t="s">
        <v>530</v>
      </c>
      <c r="F73" s="66" t="s">
        <v>455</v>
      </c>
      <c r="G73" s="65" t="s">
        <v>492</v>
      </c>
      <c r="H73" s="66" t="s">
        <v>447</v>
      </c>
      <c r="I73" s="66" t="s">
        <v>495</v>
      </c>
      <c r="J73" s="68" t="s">
        <v>531</v>
      </c>
    </row>
    <row r="74" customHeight="1" spans="1:10">
      <c r="A74" s="166"/>
      <c r="B74" s="166"/>
      <c r="C74" s="65" t="s">
        <v>452</v>
      </c>
      <c r="D74" s="65" t="s">
        <v>45</v>
      </c>
      <c r="E74" s="65" t="s">
        <v>45</v>
      </c>
      <c r="F74" s="66" t="s">
        <v>45</v>
      </c>
      <c r="G74" s="65" t="s">
        <v>45</v>
      </c>
      <c r="H74" s="66" t="s">
        <v>45</v>
      </c>
      <c r="I74" s="66" t="s">
        <v>45</v>
      </c>
      <c r="J74" s="68" t="s">
        <v>45</v>
      </c>
    </row>
    <row r="75" customHeight="1" spans="1:10">
      <c r="A75" s="166"/>
      <c r="B75" s="166"/>
      <c r="C75" s="65" t="s">
        <v>45</v>
      </c>
      <c r="D75" s="65" t="s">
        <v>453</v>
      </c>
      <c r="E75" s="65" t="s">
        <v>45</v>
      </c>
      <c r="F75" s="66" t="s">
        <v>45</v>
      </c>
      <c r="G75" s="65" t="s">
        <v>45</v>
      </c>
      <c r="H75" s="66" t="s">
        <v>45</v>
      </c>
      <c r="I75" s="66" t="s">
        <v>45</v>
      </c>
      <c r="J75" s="68" t="s">
        <v>45</v>
      </c>
    </row>
    <row r="76" customHeight="1" spans="1:10">
      <c r="A76" s="166"/>
      <c r="B76" s="166"/>
      <c r="C76" s="65" t="s">
        <v>45</v>
      </c>
      <c r="D76" s="65" t="s">
        <v>45</v>
      </c>
      <c r="E76" s="65" t="s">
        <v>532</v>
      </c>
      <c r="F76" s="66" t="s">
        <v>455</v>
      </c>
      <c r="G76" s="65" t="s">
        <v>498</v>
      </c>
      <c r="H76" s="66" t="s">
        <v>447</v>
      </c>
      <c r="I76" s="66" t="s">
        <v>442</v>
      </c>
      <c r="J76" s="68" t="s">
        <v>533</v>
      </c>
    </row>
    <row r="77" customHeight="1" spans="1:10">
      <c r="A77" s="65" t="s">
        <v>534</v>
      </c>
      <c r="B77" s="69" t="s">
        <v>535</v>
      </c>
      <c r="C77" s="166"/>
      <c r="D77" s="166"/>
      <c r="E77" s="166"/>
      <c r="F77" s="167"/>
      <c r="G77" s="166"/>
      <c r="H77" s="167"/>
      <c r="I77" s="167"/>
      <c r="J77" s="168"/>
    </row>
    <row r="78" customHeight="1" spans="1:10">
      <c r="A78" s="166"/>
      <c r="B78" s="166"/>
      <c r="C78" s="65" t="s">
        <v>436</v>
      </c>
      <c r="D78" s="65" t="s">
        <v>45</v>
      </c>
      <c r="E78" s="65" t="s">
        <v>45</v>
      </c>
      <c r="F78" s="66" t="s">
        <v>45</v>
      </c>
      <c r="G78" s="65" t="s">
        <v>45</v>
      </c>
      <c r="H78" s="66" t="s">
        <v>45</v>
      </c>
      <c r="I78" s="66" t="s">
        <v>45</v>
      </c>
      <c r="J78" s="68" t="s">
        <v>45</v>
      </c>
    </row>
    <row r="79" customHeight="1" spans="1:10">
      <c r="A79" s="166"/>
      <c r="B79" s="166"/>
      <c r="C79" s="65" t="s">
        <v>45</v>
      </c>
      <c r="D79" s="65" t="s">
        <v>437</v>
      </c>
      <c r="E79" s="65" t="s">
        <v>45</v>
      </c>
      <c r="F79" s="66" t="s">
        <v>45</v>
      </c>
      <c r="G79" s="65" t="s">
        <v>45</v>
      </c>
      <c r="H79" s="66" t="s">
        <v>45</v>
      </c>
      <c r="I79" s="66" t="s">
        <v>45</v>
      </c>
      <c r="J79" s="68" t="s">
        <v>45</v>
      </c>
    </row>
    <row r="80" customHeight="1" spans="1:10">
      <c r="A80" s="166"/>
      <c r="B80" s="166"/>
      <c r="C80" s="65" t="s">
        <v>45</v>
      </c>
      <c r="D80" s="65" t="s">
        <v>45</v>
      </c>
      <c r="E80" s="65" t="s">
        <v>536</v>
      </c>
      <c r="F80" s="66" t="s">
        <v>455</v>
      </c>
      <c r="G80" s="65" t="s">
        <v>446</v>
      </c>
      <c r="H80" s="66" t="s">
        <v>537</v>
      </c>
      <c r="I80" s="66" t="s">
        <v>442</v>
      </c>
      <c r="J80" s="68" t="s">
        <v>538</v>
      </c>
    </row>
    <row r="81" customHeight="1" spans="1:10">
      <c r="A81" s="166"/>
      <c r="B81" s="166"/>
      <c r="C81" s="65" t="s">
        <v>45</v>
      </c>
      <c r="D81" s="65" t="s">
        <v>463</v>
      </c>
      <c r="E81" s="65" t="s">
        <v>45</v>
      </c>
      <c r="F81" s="66" t="s">
        <v>45</v>
      </c>
      <c r="G81" s="65" t="s">
        <v>45</v>
      </c>
      <c r="H81" s="66" t="s">
        <v>45</v>
      </c>
      <c r="I81" s="66" t="s">
        <v>45</v>
      </c>
      <c r="J81" s="68" t="s">
        <v>45</v>
      </c>
    </row>
    <row r="82" customHeight="1" spans="1:10">
      <c r="A82" s="166"/>
      <c r="B82" s="166"/>
      <c r="C82" s="65" t="s">
        <v>45</v>
      </c>
      <c r="D82" s="65" t="s">
        <v>45</v>
      </c>
      <c r="E82" s="65" t="s">
        <v>539</v>
      </c>
      <c r="F82" s="66" t="s">
        <v>439</v>
      </c>
      <c r="G82" s="65" t="s">
        <v>446</v>
      </c>
      <c r="H82" s="66" t="s">
        <v>447</v>
      </c>
      <c r="I82" s="66" t="s">
        <v>442</v>
      </c>
      <c r="J82" s="68" t="s">
        <v>540</v>
      </c>
    </row>
    <row r="83" customHeight="1" spans="1:10">
      <c r="A83" s="166"/>
      <c r="B83" s="166"/>
      <c r="C83" s="65" t="s">
        <v>45</v>
      </c>
      <c r="D83" s="65" t="s">
        <v>444</v>
      </c>
      <c r="E83" s="65" t="s">
        <v>45</v>
      </c>
      <c r="F83" s="66" t="s">
        <v>45</v>
      </c>
      <c r="G83" s="65" t="s">
        <v>45</v>
      </c>
      <c r="H83" s="66" t="s">
        <v>45</v>
      </c>
      <c r="I83" s="66" t="s">
        <v>45</v>
      </c>
      <c r="J83" s="68" t="s">
        <v>45</v>
      </c>
    </row>
    <row r="84" customHeight="1" spans="1:10">
      <c r="A84" s="166"/>
      <c r="B84" s="166"/>
      <c r="C84" s="65" t="s">
        <v>45</v>
      </c>
      <c r="D84" s="65" t="s">
        <v>45</v>
      </c>
      <c r="E84" s="65" t="s">
        <v>541</v>
      </c>
      <c r="F84" s="66" t="s">
        <v>439</v>
      </c>
      <c r="G84" s="65" t="s">
        <v>446</v>
      </c>
      <c r="H84" s="66" t="s">
        <v>447</v>
      </c>
      <c r="I84" s="66" t="s">
        <v>442</v>
      </c>
      <c r="J84" s="68" t="s">
        <v>542</v>
      </c>
    </row>
    <row r="85" customHeight="1" spans="1:10">
      <c r="A85" s="166"/>
      <c r="B85" s="166"/>
      <c r="C85" s="65" t="s">
        <v>449</v>
      </c>
      <c r="D85" s="65" t="s">
        <v>45</v>
      </c>
      <c r="E85" s="65" t="s">
        <v>45</v>
      </c>
      <c r="F85" s="66" t="s">
        <v>45</v>
      </c>
      <c r="G85" s="65" t="s">
        <v>45</v>
      </c>
      <c r="H85" s="66" t="s">
        <v>45</v>
      </c>
      <c r="I85" s="66" t="s">
        <v>45</v>
      </c>
      <c r="J85" s="68" t="s">
        <v>45</v>
      </c>
    </row>
    <row r="86" customHeight="1" spans="1:10">
      <c r="A86" s="166"/>
      <c r="B86" s="166"/>
      <c r="C86" s="65" t="s">
        <v>45</v>
      </c>
      <c r="D86" s="65" t="s">
        <v>450</v>
      </c>
      <c r="E86" s="65" t="s">
        <v>45</v>
      </c>
      <c r="F86" s="66" t="s">
        <v>45</v>
      </c>
      <c r="G86" s="65" t="s">
        <v>45</v>
      </c>
      <c r="H86" s="66" t="s">
        <v>45</v>
      </c>
      <c r="I86" s="66" t="s">
        <v>45</v>
      </c>
      <c r="J86" s="68" t="s">
        <v>45</v>
      </c>
    </row>
    <row r="87" customHeight="1" spans="1:10">
      <c r="A87" s="166"/>
      <c r="B87" s="166"/>
      <c r="C87" s="65" t="s">
        <v>45</v>
      </c>
      <c r="D87" s="65" t="s">
        <v>45</v>
      </c>
      <c r="E87" s="65" t="s">
        <v>543</v>
      </c>
      <c r="F87" s="66" t="s">
        <v>455</v>
      </c>
      <c r="G87" s="65" t="s">
        <v>526</v>
      </c>
      <c r="H87" s="66" t="s">
        <v>544</v>
      </c>
      <c r="I87" s="66" t="s">
        <v>442</v>
      </c>
      <c r="J87" s="68" t="s">
        <v>545</v>
      </c>
    </row>
    <row r="88" customHeight="1" spans="1:10">
      <c r="A88" s="166"/>
      <c r="B88" s="166"/>
      <c r="C88" s="65" t="s">
        <v>452</v>
      </c>
      <c r="D88" s="65" t="s">
        <v>45</v>
      </c>
      <c r="E88" s="65" t="s">
        <v>45</v>
      </c>
      <c r="F88" s="66" t="s">
        <v>45</v>
      </c>
      <c r="G88" s="65" t="s">
        <v>45</v>
      </c>
      <c r="H88" s="66" t="s">
        <v>45</v>
      </c>
      <c r="I88" s="66" t="s">
        <v>45</v>
      </c>
      <c r="J88" s="68" t="s">
        <v>45</v>
      </c>
    </row>
    <row r="89" customHeight="1" spans="1:10">
      <c r="A89" s="166"/>
      <c r="B89" s="166"/>
      <c r="C89" s="65" t="s">
        <v>45</v>
      </c>
      <c r="D89" s="65" t="s">
        <v>453</v>
      </c>
      <c r="E89" s="65" t="s">
        <v>45</v>
      </c>
      <c r="F89" s="66" t="s">
        <v>45</v>
      </c>
      <c r="G89" s="65" t="s">
        <v>45</v>
      </c>
      <c r="H89" s="66" t="s">
        <v>45</v>
      </c>
      <c r="I89" s="66" t="s">
        <v>45</v>
      </c>
      <c r="J89" s="68" t="s">
        <v>45</v>
      </c>
    </row>
    <row r="90" customHeight="1" spans="1:10">
      <c r="A90" s="166"/>
      <c r="B90" s="166"/>
      <c r="C90" s="65" t="s">
        <v>45</v>
      </c>
      <c r="D90" s="65" t="s">
        <v>45</v>
      </c>
      <c r="E90" s="65" t="s">
        <v>479</v>
      </c>
      <c r="F90" s="66" t="s">
        <v>455</v>
      </c>
      <c r="G90" s="65" t="s">
        <v>498</v>
      </c>
      <c r="H90" s="66" t="s">
        <v>447</v>
      </c>
      <c r="I90" s="66" t="s">
        <v>442</v>
      </c>
      <c r="J90" s="68" t="s">
        <v>546</v>
      </c>
    </row>
    <row r="91" customHeight="1" spans="1:10">
      <c r="A91" s="166"/>
      <c r="B91" s="166"/>
      <c r="C91" s="65" t="s">
        <v>45</v>
      </c>
      <c r="D91" s="65" t="s">
        <v>45</v>
      </c>
      <c r="E91" s="65" t="s">
        <v>547</v>
      </c>
      <c r="F91" s="66" t="s">
        <v>455</v>
      </c>
      <c r="G91" s="65" t="s">
        <v>498</v>
      </c>
      <c r="H91" s="66" t="s">
        <v>447</v>
      </c>
      <c r="I91" s="66" t="s">
        <v>442</v>
      </c>
      <c r="J91" s="68" t="s">
        <v>548</v>
      </c>
    </row>
    <row r="92" customHeight="1" spans="1:10">
      <c r="A92" s="65" t="s">
        <v>549</v>
      </c>
      <c r="B92" s="69" t="s">
        <v>550</v>
      </c>
      <c r="C92" s="166"/>
      <c r="D92" s="166"/>
      <c r="E92" s="166"/>
      <c r="F92" s="167"/>
      <c r="G92" s="166"/>
      <c r="H92" s="167"/>
      <c r="I92" s="167"/>
      <c r="J92" s="168"/>
    </row>
    <row r="93" customHeight="1" spans="1:10">
      <c r="A93" s="166"/>
      <c r="B93" s="166"/>
      <c r="C93" s="65" t="s">
        <v>436</v>
      </c>
      <c r="D93" s="65" t="s">
        <v>45</v>
      </c>
      <c r="E93" s="65" t="s">
        <v>45</v>
      </c>
      <c r="F93" s="66" t="s">
        <v>45</v>
      </c>
      <c r="G93" s="65" t="s">
        <v>45</v>
      </c>
      <c r="H93" s="66" t="s">
        <v>45</v>
      </c>
      <c r="I93" s="66" t="s">
        <v>45</v>
      </c>
      <c r="J93" s="68" t="s">
        <v>45</v>
      </c>
    </row>
    <row r="94" customHeight="1" spans="1:10">
      <c r="A94" s="166"/>
      <c r="B94" s="166"/>
      <c r="C94" s="65" t="s">
        <v>45</v>
      </c>
      <c r="D94" s="65" t="s">
        <v>463</v>
      </c>
      <c r="E94" s="65" t="s">
        <v>45</v>
      </c>
      <c r="F94" s="66" t="s">
        <v>45</v>
      </c>
      <c r="G94" s="65" t="s">
        <v>45</v>
      </c>
      <c r="H94" s="66" t="s">
        <v>45</v>
      </c>
      <c r="I94" s="66" t="s">
        <v>45</v>
      </c>
      <c r="J94" s="68" t="s">
        <v>45</v>
      </c>
    </row>
    <row r="95" customHeight="1" spans="1:10">
      <c r="A95" s="166"/>
      <c r="B95" s="166"/>
      <c r="C95" s="65" t="s">
        <v>45</v>
      </c>
      <c r="D95" s="65" t="s">
        <v>45</v>
      </c>
      <c r="E95" s="65" t="s">
        <v>551</v>
      </c>
      <c r="F95" s="66" t="s">
        <v>439</v>
      </c>
      <c r="G95" s="65" t="s">
        <v>446</v>
      </c>
      <c r="H95" s="66" t="s">
        <v>447</v>
      </c>
      <c r="I95" s="66" t="s">
        <v>442</v>
      </c>
      <c r="J95" s="68" t="s">
        <v>552</v>
      </c>
    </row>
    <row r="96" customHeight="1" spans="1:10">
      <c r="A96" s="166"/>
      <c r="B96" s="166"/>
      <c r="C96" s="65" t="s">
        <v>45</v>
      </c>
      <c r="D96" s="65" t="s">
        <v>444</v>
      </c>
      <c r="E96" s="65" t="s">
        <v>45</v>
      </c>
      <c r="F96" s="66" t="s">
        <v>45</v>
      </c>
      <c r="G96" s="65" t="s">
        <v>45</v>
      </c>
      <c r="H96" s="66" t="s">
        <v>45</v>
      </c>
      <c r="I96" s="66" t="s">
        <v>45</v>
      </c>
      <c r="J96" s="68" t="s">
        <v>45</v>
      </c>
    </row>
    <row r="97" customHeight="1" spans="1:10">
      <c r="A97" s="166"/>
      <c r="B97" s="166"/>
      <c r="C97" s="65" t="s">
        <v>45</v>
      </c>
      <c r="D97" s="65" t="s">
        <v>45</v>
      </c>
      <c r="E97" s="65" t="s">
        <v>553</v>
      </c>
      <c r="F97" s="66" t="s">
        <v>439</v>
      </c>
      <c r="G97" s="65" t="s">
        <v>554</v>
      </c>
      <c r="H97" s="66" t="s">
        <v>524</v>
      </c>
      <c r="I97" s="66" t="s">
        <v>442</v>
      </c>
      <c r="J97" s="68" t="s">
        <v>555</v>
      </c>
    </row>
    <row r="98" customHeight="1" spans="1:10">
      <c r="A98" s="166"/>
      <c r="B98" s="166"/>
      <c r="C98" s="65" t="s">
        <v>45</v>
      </c>
      <c r="D98" s="65" t="s">
        <v>556</v>
      </c>
      <c r="E98" s="65" t="s">
        <v>45</v>
      </c>
      <c r="F98" s="66" t="s">
        <v>45</v>
      </c>
      <c r="G98" s="65" t="s">
        <v>45</v>
      </c>
      <c r="H98" s="66" t="s">
        <v>45</v>
      </c>
      <c r="I98" s="66" t="s">
        <v>45</v>
      </c>
      <c r="J98" s="68" t="s">
        <v>45</v>
      </c>
    </row>
    <row r="99" customHeight="1" spans="1:10">
      <c r="A99" s="166"/>
      <c r="B99" s="166"/>
      <c r="C99" s="65" t="s">
        <v>45</v>
      </c>
      <c r="D99" s="65" t="s">
        <v>45</v>
      </c>
      <c r="E99" s="65" t="s">
        <v>557</v>
      </c>
      <c r="F99" s="66" t="s">
        <v>439</v>
      </c>
      <c r="G99" s="65" t="s">
        <v>182</v>
      </c>
      <c r="H99" s="66" t="s">
        <v>558</v>
      </c>
      <c r="I99" s="66" t="s">
        <v>442</v>
      </c>
      <c r="J99" s="68" t="s">
        <v>559</v>
      </c>
    </row>
    <row r="100" customHeight="1" spans="1:10">
      <c r="A100" s="166"/>
      <c r="B100" s="166"/>
      <c r="C100" s="65" t="s">
        <v>449</v>
      </c>
      <c r="D100" s="65" t="s">
        <v>45</v>
      </c>
      <c r="E100" s="65" t="s">
        <v>45</v>
      </c>
      <c r="F100" s="66" t="s">
        <v>45</v>
      </c>
      <c r="G100" s="65" t="s">
        <v>45</v>
      </c>
      <c r="H100" s="66" t="s">
        <v>45</v>
      </c>
      <c r="I100" s="66" t="s">
        <v>45</v>
      </c>
      <c r="J100" s="68" t="s">
        <v>45</v>
      </c>
    </row>
    <row r="101" customHeight="1" spans="1:10">
      <c r="A101" s="166"/>
      <c r="B101" s="166"/>
      <c r="C101" s="65" t="s">
        <v>45</v>
      </c>
      <c r="D101" s="65" t="s">
        <v>469</v>
      </c>
      <c r="E101" s="65" t="s">
        <v>45</v>
      </c>
      <c r="F101" s="66" t="s">
        <v>45</v>
      </c>
      <c r="G101" s="65" t="s">
        <v>45</v>
      </c>
      <c r="H101" s="66" t="s">
        <v>45</v>
      </c>
      <c r="I101" s="66" t="s">
        <v>45</v>
      </c>
      <c r="J101" s="68" t="s">
        <v>45</v>
      </c>
    </row>
    <row r="102" customHeight="1" spans="1:10">
      <c r="A102" s="166"/>
      <c r="B102" s="166"/>
      <c r="C102" s="65" t="s">
        <v>45</v>
      </c>
      <c r="D102" s="65" t="s">
        <v>45</v>
      </c>
      <c r="E102" s="65" t="s">
        <v>560</v>
      </c>
      <c r="F102" s="66" t="s">
        <v>455</v>
      </c>
      <c r="G102" s="65" t="s">
        <v>446</v>
      </c>
      <c r="H102" s="66" t="s">
        <v>447</v>
      </c>
      <c r="I102" s="66" t="s">
        <v>442</v>
      </c>
      <c r="J102" s="68" t="s">
        <v>561</v>
      </c>
    </row>
    <row r="103" customHeight="1" spans="1:10">
      <c r="A103" s="166"/>
      <c r="B103" s="166"/>
      <c r="C103" s="65" t="s">
        <v>45</v>
      </c>
      <c r="D103" s="65" t="s">
        <v>562</v>
      </c>
      <c r="E103" s="65" t="s">
        <v>45</v>
      </c>
      <c r="F103" s="66" t="s">
        <v>45</v>
      </c>
      <c r="G103" s="65" t="s">
        <v>45</v>
      </c>
      <c r="H103" s="66" t="s">
        <v>45</v>
      </c>
      <c r="I103" s="66" t="s">
        <v>45</v>
      </c>
      <c r="J103" s="68" t="s">
        <v>45</v>
      </c>
    </row>
    <row r="104" customHeight="1" spans="1:10">
      <c r="A104" s="166"/>
      <c r="B104" s="166"/>
      <c r="C104" s="65" t="s">
        <v>45</v>
      </c>
      <c r="D104" s="65" t="s">
        <v>45</v>
      </c>
      <c r="E104" s="65" t="s">
        <v>563</v>
      </c>
      <c r="F104" s="66" t="s">
        <v>439</v>
      </c>
      <c r="G104" s="65" t="s">
        <v>564</v>
      </c>
      <c r="H104" s="66" t="s">
        <v>565</v>
      </c>
      <c r="I104" s="66" t="s">
        <v>495</v>
      </c>
      <c r="J104" s="68" t="s">
        <v>566</v>
      </c>
    </row>
    <row r="105" customHeight="1" spans="1:10">
      <c r="A105" s="166"/>
      <c r="B105" s="166"/>
      <c r="C105" s="65" t="s">
        <v>452</v>
      </c>
      <c r="D105" s="65" t="s">
        <v>45</v>
      </c>
      <c r="E105" s="65" t="s">
        <v>45</v>
      </c>
      <c r="F105" s="66" t="s">
        <v>45</v>
      </c>
      <c r="G105" s="65" t="s">
        <v>45</v>
      </c>
      <c r="H105" s="66" t="s">
        <v>45</v>
      </c>
      <c r="I105" s="66" t="s">
        <v>45</v>
      </c>
      <c r="J105" s="68" t="s">
        <v>45</v>
      </c>
    </row>
    <row r="106" customHeight="1" spans="1:10">
      <c r="A106" s="166"/>
      <c r="B106" s="166"/>
      <c r="C106" s="65" t="s">
        <v>45</v>
      </c>
      <c r="D106" s="65" t="s">
        <v>453</v>
      </c>
      <c r="E106" s="65" t="s">
        <v>45</v>
      </c>
      <c r="F106" s="66" t="s">
        <v>45</v>
      </c>
      <c r="G106" s="65" t="s">
        <v>45</v>
      </c>
      <c r="H106" s="66" t="s">
        <v>45</v>
      </c>
      <c r="I106" s="66" t="s">
        <v>45</v>
      </c>
      <c r="J106" s="68" t="s">
        <v>45</v>
      </c>
    </row>
    <row r="107" customHeight="1" spans="1:10">
      <c r="A107" s="166"/>
      <c r="B107" s="166"/>
      <c r="C107" s="65" t="s">
        <v>45</v>
      </c>
      <c r="D107" s="65" t="s">
        <v>45</v>
      </c>
      <c r="E107" s="65" t="s">
        <v>567</v>
      </c>
      <c r="F107" s="66" t="s">
        <v>455</v>
      </c>
      <c r="G107" s="65" t="s">
        <v>456</v>
      </c>
      <c r="H107" s="66" t="s">
        <v>447</v>
      </c>
      <c r="I107" s="66" t="s">
        <v>442</v>
      </c>
      <c r="J107" s="68" t="s">
        <v>568</v>
      </c>
    </row>
    <row r="108" customHeight="1" spans="1:10">
      <c r="A108" s="65" t="s">
        <v>569</v>
      </c>
      <c r="B108" s="69" t="s">
        <v>570</v>
      </c>
      <c r="C108" s="166"/>
      <c r="D108" s="166"/>
      <c r="E108" s="166"/>
      <c r="F108" s="167"/>
      <c r="G108" s="166"/>
      <c r="H108" s="167"/>
      <c r="I108" s="167"/>
      <c r="J108" s="168"/>
    </row>
    <row r="109" customHeight="1" spans="1:10">
      <c r="A109" s="166"/>
      <c r="B109" s="166"/>
      <c r="C109" s="65" t="s">
        <v>436</v>
      </c>
      <c r="D109" s="65" t="s">
        <v>45</v>
      </c>
      <c r="E109" s="65" t="s">
        <v>45</v>
      </c>
      <c r="F109" s="66" t="s">
        <v>45</v>
      </c>
      <c r="G109" s="65" t="s">
        <v>45</v>
      </c>
      <c r="H109" s="66" t="s">
        <v>45</v>
      </c>
      <c r="I109" s="66" t="s">
        <v>45</v>
      </c>
      <c r="J109" s="68" t="s">
        <v>45</v>
      </c>
    </row>
    <row r="110" customHeight="1" spans="1:10">
      <c r="A110" s="166"/>
      <c r="B110" s="166"/>
      <c r="C110" s="65" t="s">
        <v>45</v>
      </c>
      <c r="D110" s="65" t="s">
        <v>437</v>
      </c>
      <c r="E110" s="65" t="s">
        <v>45</v>
      </c>
      <c r="F110" s="66" t="s">
        <v>45</v>
      </c>
      <c r="G110" s="65" t="s">
        <v>45</v>
      </c>
      <c r="H110" s="66" t="s">
        <v>45</v>
      </c>
      <c r="I110" s="66" t="s">
        <v>45</v>
      </c>
      <c r="J110" s="68" t="s">
        <v>45</v>
      </c>
    </row>
    <row r="111" customHeight="1" spans="1:10">
      <c r="A111" s="166"/>
      <c r="B111" s="166"/>
      <c r="C111" s="65" t="s">
        <v>45</v>
      </c>
      <c r="D111" s="65" t="s">
        <v>45</v>
      </c>
      <c r="E111" s="65" t="s">
        <v>571</v>
      </c>
      <c r="F111" s="66" t="s">
        <v>439</v>
      </c>
      <c r="G111" s="65" t="s">
        <v>440</v>
      </c>
      <c r="H111" s="66" t="s">
        <v>485</v>
      </c>
      <c r="I111" s="66" t="s">
        <v>442</v>
      </c>
      <c r="J111" s="68" t="s">
        <v>572</v>
      </c>
    </row>
    <row r="112" customHeight="1" spans="1:10">
      <c r="A112" s="166"/>
      <c r="B112" s="166"/>
      <c r="C112" s="65" t="s">
        <v>45</v>
      </c>
      <c r="D112" s="65" t="s">
        <v>45</v>
      </c>
      <c r="E112" s="65" t="s">
        <v>573</v>
      </c>
      <c r="F112" s="66" t="s">
        <v>455</v>
      </c>
      <c r="G112" s="65" t="s">
        <v>574</v>
      </c>
      <c r="H112" s="66" t="s">
        <v>537</v>
      </c>
      <c r="I112" s="66" t="s">
        <v>442</v>
      </c>
      <c r="J112" s="68" t="s">
        <v>575</v>
      </c>
    </row>
    <row r="113" customHeight="1" spans="1:10">
      <c r="A113" s="166"/>
      <c r="B113" s="166"/>
      <c r="C113" s="65" t="s">
        <v>45</v>
      </c>
      <c r="D113" s="65" t="s">
        <v>45</v>
      </c>
      <c r="E113" s="65" t="s">
        <v>576</v>
      </c>
      <c r="F113" s="66" t="s">
        <v>455</v>
      </c>
      <c r="G113" s="65" t="s">
        <v>577</v>
      </c>
      <c r="H113" s="66" t="s">
        <v>504</v>
      </c>
      <c r="I113" s="66" t="s">
        <v>442</v>
      </c>
      <c r="J113" s="68" t="s">
        <v>578</v>
      </c>
    </row>
    <row r="114" customHeight="1" spans="1:10">
      <c r="A114" s="166"/>
      <c r="B114" s="166"/>
      <c r="C114" s="65" t="s">
        <v>45</v>
      </c>
      <c r="D114" s="65" t="s">
        <v>463</v>
      </c>
      <c r="E114" s="65" t="s">
        <v>45</v>
      </c>
      <c r="F114" s="66" t="s">
        <v>45</v>
      </c>
      <c r="G114" s="65" t="s">
        <v>45</v>
      </c>
      <c r="H114" s="66" t="s">
        <v>45</v>
      </c>
      <c r="I114" s="66" t="s">
        <v>45</v>
      </c>
      <c r="J114" s="68" t="s">
        <v>45</v>
      </c>
    </row>
    <row r="115" customHeight="1" spans="1:10">
      <c r="A115" s="166"/>
      <c r="B115" s="166"/>
      <c r="C115" s="65" t="s">
        <v>45</v>
      </c>
      <c r="D115" s="65" t="s">
        <v>45</v>
      </c>
      <c r="E115" s="65" t="s">
        <v>579</v>
      </c>
      <c r="F115" s="66" t="s">
        <v>439</v>
      </c>
      <c r="G115" s="65" t="s">
        <v>446</v>
      </c>
      <c r="H115" s="66" t="s">
        <v>447</v>
      </c>
      <c r="I115" s="66" t="s">
        <v>442</v>
      </c>
      <c r="J115" s="68" t="s">
        <v>580</v>
      </c>
    </row>
    <row r="116" customHeight="1" spans="1:10">
      <c r="A116" s="166"/>
      <c r="B116" s="166"/>
      <c r="C116" s="65" t="s">
        <v>45</v>
      </c>
      <c r="D116" s="65" t="s">
        <v>444</v>
      </c>
      <c r="E116" s="65" t="s">
        <v>45</v>
      </c>
      <c r="F116" s="66" t="s">
        <v>45</v>
      </c>
      <c r="G116" s="65" t="s">
        <v>45</v>
      </c>
      <c r="H116" s="66" t="s">
        <v>45</v>
      </c>
      <c r="I116" s="66" t="s">
        <v>45</v>
      </c>
      <c r="J116" s="68" t="s">
        <v>45</v>
      </c>
    </row>
    <row r="117" customHeight="1" spans="1:10">
      <c r="A117" s="166"/>
      <c r="B117" s="166"/>
      <c r="C117" s="65" t="s">
        <v>45</v>
      </c>
      <c r="D117" s="65" t="s">
        <v>45</v>
      </c>
      <c r="E117" s="65" t="s">
        <v>581</v>
      </c>
      <c r="F117" s="66" t="s">
        <v>439</v>
      </c>
      <c r="G117" s="65" t="s">
        <v>582</v>
      </c>
      <c r="H117" s="66" t="s">
        <v>524</v>
      </c>
      <c r="I117" s="66" t="s">
        <v>442</v>
      </c>
      <c r="J117" s="68" t="s">
        <v>583</v>
      </c>
    </row>
    <row r="118" customHeight="1" spans="1:10">
      <c r="A118" s="166"/>
      <c r="B118" s="166"/>
      <c r="C118" s="65" t="s">
        <v>45</v>
      </c>
      <c r="D118" s="65" t="s">
        <v>45</v>
      </c>
      <c r="E118" s="65" t="s">
        <v>584</v>
      </c>
      <c r="F118" s="66" t="s">
        <v>439</v>
      </c>
      <c r="G118" s="65" t="s">
        <v>585</v>
      </c>
      <c r="H118" s="66" t="s">
        <v>524</v>
      </c>
      <c r="I118" s="66" t="s">
        <v>442</v>
      </c>
      <c r="J118" s="68" t="s">
        <v>586</v>
      </c>
    </row>
    <row r="119" customHeight="1" spans="1:10">
      <c r="A119" s="166"/>
      <c r="B119" s="166"/>
      <c r="C119" s="65" t="s">
        <v>449</v>
      </c>
      <c r="D119" s="65" t="s">
        <v>45</v>
      </c>
      <c r="E119" s="65" t="s">
        <v>45</v>
      </c>
      <c r="F119" s="66" t="s">
        <v>45</v>
      </c>
      <c r="G119" s="65" t="s">
        <v>45</v>
      </c>
      <c r="H119" s="66" t="s">
        <v>45</v>
      </c>
      <c r="I119" s="66" t="s">
        <v>45</v>
      </c>
      <c r="J119" s="68" t="s">
        <v>45</v>
      </c>
    </row>
    <row r="120" customHeight="1" spans="1:10">
      <c r="A120" s="166"/>
      <c r="B120" s="166"/>
      <c r="C120" s="65" t="s">
        <v>45</v>
      </c>
      <c r="D120" s="65" t="s">
        <v>469</v>
      </c>
      <c r="E120" s="65" t="s">
        <v>45</v>
      </c>
      <c r="F120" s="66" t="s">
        <v>45</v>
      </c>
      <c r="G120" s="65" t="s">
        <v>45</v>
      </c>
      <c r="H120" s="66" t="s">
        <v>45</v>
      </c>
      <c r="I120" s="66" t="s">
        <v>45</v>
      </c>
      <c r="J120" s="68" t="s">
        <v>45</v>
      </c>
    </row>
    <row r="121" customHeight="1" spans="1:10">
      <c r="A121" s="166"/>
      <c r="B121" s="166"/>
      <c r="C121" s="65" t="s">
        <v>45</v>
      </c>
      <c r="D121" s="65" t="s">
        <v>45</v>
      </c>
      <c r="E121" s="65" t="s">
        <v>587</v>
      </c>
      <c r="F121" s="66" t="s">
        <v>439</v>
      </c>
      <c r="G121" s="65" t="s">
        <v>588</v>
      </c>
      <c r="H121" s="66" t="s">
        <v>565</v>
      </c>
      <c r="I121" s="66" t="s">
        <v>495</v>
      </c>
      <c r="J121" s="68" t="s">
        <v>589</v>
      </c>
    </row>
    <row r="122" customHeight="1" spans="1:10">
      <c r="A122" s="166"/>
      <c r="B122" s="166"/>
      <c r="C122" s="65" t="s">
        <v>45</v>
      </c>
      <c r="D122" s="65" t="s">
        <v>450</v>
      </c>
      <c r="E122" s="65" t="s">
        <v>45</v>
      </c>
      <c r="F122" s="66" t="s">
        <v>45</v>
      </c>
      <c r="G122" s="65" t="s">
        <v>45</v>
      </c>
      <c r="H122" s="66" t="s">
        <v>45</v>
      </c>
      <c r="I122" s="66" t="s">
        <v>45</v>
      </c>
      <c r="J122" s="68" t="s">
        <v>45</v>
      </c>
    </row>
    <row r="123" customHeight="1" spans="1:10">
      <c r="A123" s="166"/>
      <c r="B123" s="166"/>
      <c r="C123" s="65" t="s">
        <v>45</v>
      </c>
      <c r="D123" s="65" t="s">
        <v>45</v>
      </c>
      <c r="E123" s="65" t="s">
        <v>590</v>
      </c>
      <c r="F123" s="66" t="s">
        <v>439</v>
      </c>
      <c r="G123" s="65" t="s">
        <v>591</v>
      </c>
      <c r="H123" s="66" t="s">
        <v>565</v>
      </c>
      <c r="I123" s="66" t="s">
        <v>495</v>
      </c>
      <c r="J123" s="68" t="s">
        <v>592</v>
      </c>
    </row>
    <row r="124" customHeight="1" spans="1:10">
      <c r="A124" s="166"/>
      <c r="B124" s="166"/>
      <c r="C124" s="65" t="s">
        <v>45</v>
      </c>
      <c r="D124" s="65" t="s">
        <v>476</v>
      </c>
      <c r="E124" s="65" t="s">
        <v>45</v>
      </c>
      <c r="F124" s="66" t="s">
        <v>45</v>
      </c>
      <c r="G124" s="65" t="s">
        <v>45</v>
      </c>
      <c r="H124" s="66" t="s">
        <v>45</v>
      </c>
      <c r="I124" s="66" t="s">
        <v>45</v>
      </c>
      <c r="J124" s="68" t="s">
        <v>45</v>
      </c>
    </row>
    <row r="125" customHeight="1" spans="1:10">
      <c r="A125" s="166"/>
      <c r="B125" s="166"/>
      <c r="C125" s="65" t="s">
        <v>45</v>
      </c>
      <c r="D125" s="65" t="s">
        <v>562</v>
      </c>
      <c r="E125" s="65" t="s">
        <v>45</v>
      </c>
      <c r="F125" s="66" t="s">
        <v>45</v>
      </c>
      <c r="G125" s="65" t="s">
        <v>45</v>
      </c>
      <c r="H125" s="66" t="s">
        <v>45</v>
      </c>
      <c r="I125" s="66" t="s">
        <v>45</v>
      </c>
      <c r="J125" s="68" t="s">
        <v>45</v>
      </c>
    </row>
    <row r="126" customHeight="1" spans="1:10">
      <c r="A126" s="166"/>
      <c r="B126" s="166"/>
      <c r="C126" s="65" t="s">
        <v>452</v>
      </c>
      <c r="D126" s="65" t="s">
        <v>45</v>
      </c>
      <c r="E126" s="65" t="s">
        <v>45</v>
      </c>
      <c r="F126" s="66" t="s">
        <v>45</v>
      </c>
      <c r="G126" s="65" t="s">
        <v>45</v>
      </c>
      <c r="H126" s="66" t="s">
        <v>45</v>
      </c>
      <c r="I126" s="66" t="s">
        <v>45</v>
      </c>
      <c r="J126" s="68" t="s">
        <v>45</v>
      </c>
    </row>
    <row r="127" customHeight="1" spans="1:10">
      <c r="A127" s="166"/>
      <c r="B127" s="166"/>
      <c r="C127" s="65" t="s">
        <v>45</v>
      </c>
      <c r="D127" s="65" t="s">
        <v>453</v>
      </c>
      <c r="E127" s="65" t="s">
        <v>45</v>
      </c>
      <c r="F127" s="66" t="s">
        <v>45</v>
      </c>
      <c r="G127" s="65" t="s">
        <v>45</v>
      </c>
      <c r="H127" s="66" t="s">
        <v>45</v>
      </c>
      <c r="I127" s="66" t="s">
        <v>45</v>
      </c>
      <c r="J127" s="68" t="s">
        <v>45</v>
      </c>
    </row>
    <row r="128" customHeight="1" spans="1:10">
      <c r="A128" s="166"/>
      <c r="B128" s="166"/>
      <c r="C128" s="65" t="s">
        <v>45</v>
      </c>
      <c r="D128" s="65" t="s">
        <v>45</v>
      </c>
      <c r="E128" s="65" t="s">
        <v>593</v>
      </c>
      <c r="F128" s="66" t="s">
        <v>455</v>
      </c>
      <c r="G128" s="65" t="s">
        <v>465</v>
      </c>
      <c r="H128" s="66" t="s">
        <v>447</v>
      </c>
      <c r="I128" s="66" t="s">
        <v>442</v>
      </c>
      <c r="J128" s="68" t="s">
        <v>594</v>
      </c>
    </row>
    <row r="129" customHeight="1" spans="1:10">
      <c r="A129" s="65" t="s">
        <v>595</v>
      </c>
      <c r="B129" s="69" t="s">
        <v>596</v>
      </c>
      <c r="C129" s="166"/>
      <c r="D129" s="166"/>
      <c r="E129" s="166"/>
      <c r="F129" s="167"/>
      <c r="G129" s="166"/>
      <c r="H129" s="167"/>
      <c r="I129" s="167"/>
      <c r="J129" s="168"/>
    </row>
    <row r="130" customHeight="1" spans="1:10">
      <c r="A130" s="166"/>
      <c r="B130" s="166"/>
      <c r="C130" s="65" t="s">
        <v>436</v>
      </c>
      <c r="D130" s="65" t="s">
        <v>45</v>
      </c>
      <c r="E130" s="65" t="s">
        <v>45</v>
      </c>
      <c r="F130" s="66" t="s">
        <v>45</v>
      </c>
      <c r="G130" s="65" t="s">
        <v>45</v>
      </c>
      <c r="H130" s="66" t="s">
        <v>45</v>
      </c>
      <c r="I130" s="66" t="s">
        <v>45</v>
      </c>
      <c r="J130" s="68" t="s">
        <v>45</v>
      </c>
    </row>
    <row r="131" customHeight="1" spans="1:10">
      <c r="A131" s="166"/>
      <c r="B131" s="166"/>
      <c r="C131" s="65" t="s">
        <v>45</v>
      </c>
      <c r="D131" s="65" t="s">
        <v>437</v>
      </c>
      <c r="E131" s="65" t="s">
        <v>45</v>
      </c>
      <c r="F131" s="66" t="s">
        <v>45</v>
      </c>
      <c r="G131" s="65" t="s">
        <v>45</v>
      </c>
      <c r="H131" s="66" t="s">
        <v>45</v>
      </c>
      <c r="I131" s="66" t="s">
        <v>45</v>
      </c>
      <c r="J131" s="68" t="s">
        <v>45</v>
      </c>
    </row>
    <row r="132" customHeight="1" spans="1:10">
      <c r="A132" s="166"/>
      <c r="B132" s="166"/>
      <c r="C132" s="65" t="s">
        <v>45</v>
      </c>
      <c r="D132" s="65" t="s">
        <v>45</v>
      </c>
      <c r="E132" s="65" t="s">
        <v>597</v>
      </c>
      <c r="F132" s="66" t="s">
        <v>455</v>
      </c>
      <c r="G132" s="65" t="s">
        <v>598</v>
      </c>
      <c r="H132" s="66" t="s">
        <v>504</v>
      </c>
      <c r="I132" s="66" t="s">
        <v>442</v>
      </c>
      <c r="J132" s="68" t="s">
        <v>599</v>
      </c>
    </row>
    <row r="133" customHeight="1" spans="1:10">
      <c r="A133" s="166"/>
      <c r="B133" s="166"/>
      <c r="C133" s="65" t="s">
        <v>45</v>
      </c>
      <c r="D133" s="65" t="s">
        <v>45</v>
      </c>
      <c r="E133" s="65" t="s">
        <v>600</v>
      </c>
      <c r="F133" s="66" t="s">
        <v>455</v>
      </c>
      <c r="G133" s="65" t="s">
        <v>601</v>
      </c>
      <c r="H133" s="66" t="s">
        <v>602</v>
      </c>
      <c r="I133" s="66" t="s">
        <v>442</v>
      </c>
      <c r="J133" s="68" t="s">
        <v>603</v>
      </c>
    </row>
    <row r="134" customHeight="1" spans="1:10">
      <c r="A134" s="166"/>
      <c r="B134" s="166"/>
      <c r="C134" s="65" t="s">
        <v>45</v>
      </c>
      <c r="D134" s="65" t="s">
        <v>463</v>
      </c>
      <c r="E134" s="65" t="s">
        <v>45</v>
      </c>
      <c r="F134" s="66" t="s">
        <v>45</v>
      </c>
      <c r="G134" s="65" t="s">
        <v>45</v>
      </c>
      <c r="H134" s="66" t="s">
        <v>45</v>
      </c>
      <c r="I134" s="66" t="s">
        <v>45</v>
      </c>
      <c r="J134" s="68" t="s">
        <v>45</v>
      </c>
    </row>
    <row r="135" customHeight="1" spans="1:10">
      <c r="A135" s="166"/>
      <c r="B135" s="166"/>
      <c r="C135" s="65" t="s">
        <v>45</v>
      </c>
      <c r="D135" s="65" t="s">
        <v>45</v>
      </c>
      <c r="E135" s="65" t="s">
        <v>604</v>
      </c>
      <c r="F135" s="66" t="s">
        <v>439</v>
      </c>
      <c r="G135" s="65" t="s">
        <v>456</v>
      </c>
      <c r="H135" s="66" t="s">
        <v>447</v>
      </c>
      <c r="I135" s="66" t="s">
        <v>442</v>
      </c>
      <c r="J135" s="68" t="s">
        <v>605</v>
      </c>
    </row>
    <row r="136" customHeight="1" spans="1:10">
      <c r="A136" s="166"/>
      <c r="B136" s="166"/>
      <c r="C136" s="65" t="s">
        <v>45</v>
      </c>
      <c r="D136" s="65" t="s">
        <v>444</v>
      </c>
      <c r="E136" s="65" t="s">
        <v>45</v>
      </c>
      <c r="F136" s="66" t="s">
        <v>45</v>
      </c>
      <c r="G136" s="65" t="s">
        <v>45</v>
      </c>
      <c r="H136" s="66" t="s">
        <v>45</v>
      </c>
      <c r="I136" s="66" t="s">
        <v>45</v>
      </c>
      <c r="J136" s="68" t="s">
        <v>45</v>
      </c>
    </row>
    <row r="137" customHeight="1" spans="1:10">
      <c r="A137" s="166"/>
      <c r="B137" s="166"/>
      <c r="C137" s="65" t="s">
        <v>45</v>
      </c>
      <c r="D137" s="65" t="s">
        <v>45</v>
      </c>
      <c r="E137" s="65" t="s">
        <v>606</v>
      </c>
      <c r="F137" s="66" t="s">
        <v>439</v>
      </c>
      <c r="G137" s="65" t="s">
        <v>446</v>
      </c>
      <c r="H137" s="66" t="s">
        <v>447</v>
      </c>
      <c r="I137" s="66" t="s">
        <v>442</v>
      </c>
      <c r="J137" s="68" t="s">
        <v>607</v>
      </c>
    </row>
    <row r="138" customHeight="1" spans="1:10">
      <c r="A138" s="166"/>
      <c r="B138" s="166"/>
      <c r="C138" s="65" t="s">
        <v>45</v>
      </c>
      <c r="D138" s="65" t="s">
        <v>556</v>
      </c>
      <c r="E138" s="65" t="s">
        <v>45</v>
      </c>
      <c r="F138" s="66" t="s">
        <v>45</v>
      </c>
      <c r="G138" s="65" t="s">
        <v>45</v>
      </c>
      <c r="H138" s="66" t="s">
        <v>45</v>
      </c>
      <c r="I138" s="66" t="s">
        <v>45</v>
      </c>
      <c r="J138" s="68" t="s">
        <v>45</v>
      </c>
    </row>
    <row r="139" customHeight="1" spans="1:10">
      <c r="A139" s="166"/>
      <c r="B139" s="166"/>
      <c r="C139" s="65" t="s">
        <v>45</v>
      </c>
      <c r="D139" s="65" t="s">
        <v>45</v>
      </c>
      <c r="E139" s="65" t="s">
        <v>557</v>
      </c>
      <c r="F139" s="66" t="s">
        <v>439</v>
      </c>
      <c r="G139" s="65" t="s">
        <v>446</v>
      </c>
      <c r="H139" s="66" t="s">
        <v>608</v>
      </c>
      <c r="I139" s="66" t="s">
        <v>442</v>
      </c>
      <c r="J139" s="68" t="s">
        <v>609</v>
      </c>
    </row>
    <row r="140" customHeight="1" spans="1:10">
      <c r="A140" s="166"/>
      <c r="B140" s="166"/>
      <c r="C140" s="65" t="s">
        <v>449</v>
      </c>
      <c r="D140" s="65" t="s">
        <v>45</v>
      </c>
      <c r="E140" s="65" t="s">
        <v>45</v>
      </c>
      <c r="F140" s="66" t="s">
        <v>45</v>
      </c>
      <c r="G140" s="65" t="s">
        <v>45</v>
      </c>
      <c r="H140" s="66" t="s">
        <v>45</v>
      </c>
      <c r="I140" s="66" t="s">
        <v>45</v>
      </c>
      <c r="J140" s="68" t="s">
        <v>45</v>
      </c>
    </row>
    <row r="141" customHeight="1" spans="1:10">
      <c r="A141" s="166"/>
      <c r="B141" s="166"/>
      <c r="C141" s="65" t="s">
        <v>45</v>
      </c>
      <c r="D141" s="65" t="s">
        <v>450</v>
      </c>
      <c r="E141" s="65" t="s">
        <v>45</v>
      </c>
      <c r="F141" s="66" t="s">
        <v>45</v>
      </c>
      <c r="G141" s="65" t="s">
        <v>45</v>
      </c>
      <c r="H141" s="66" t="s">
        <v>45</v>
      </c>
      <c r="I141" s="66" t="s">
        <v>45</v>
      </c>
      <c r="J141" s="68" t="s">
        <v>45</v>
      </c>
    </row>
    <row r="142" customHeight="1" spans="1:10">
      <c r="A142" s="166"/>
      <c r="B142" s="166"/>
      <c r="C142" s="65" t="s">
        <v>45</v>
      </c>
      <c r="D142" s="65" t="s">
        <v>45</v>
      </c>
      <c r="E142" s="65" t="s">
        <v>610</v>
      </c>
      <c r="F142" s="66" t="s">
        <v>455</v>
      </c>
      <c r="G142" s="65" t="s">
        <v>492</v>
      </c>
      <c r="H142" s="66" t="s">
        <v>447</v>
      </c>
      <c r="I142" s="66" t="s">
        <v>442</v>
      </c>
      <c r="J142" s="68" t="s">
        <v>611</v>
      </c>
    </row>
    <row r="143" customHeight="1" spans="1:10">
      <c r="A143" s="166"/>
      <c r="B143" s="166"/>
      <c r="C143" s="65" t="s">
        <v>452</v>
      </c>
      <c r="D143" s="65" t="s">
        <v>45</v>
      </c>
      <c r="E143" s="65" t="s">
        <v>45</v>
      </c>
      <c r="F143" s="66" t="s">
        <v>45</v>
      </c>
      <c r="G143" s="65" t="s">
        <v>45</v>
      </c>
      <c r="H143" s="66" t="s">
        <v>45</v>
      </c>
      <c r="I143" s="66" t="s">
        <v>45</v>
      </c>
      <c r="J143" s="68" t="s">
        <v>45</v>
      </c>
    </row>
    <row r="144" customHeight="1" spans="1:10">
      <c r="A144" s="166"/>
      <c r="B144" s="166"/>
      <c r="C144" s="65" t="s">
        <v>45</v>
      </c>
      <c r="D144" s="65" t="s">
        <v>453</v>
      </c>
      <c r="E144" s="65" t="s">
        <v>45</v>
      </c>
      <c r="F144" s="66" t="s">
        <v>45</v>
      </c>
      <c r="G144" s="65" t="s">
        <v>45</v>
      </c>
      <c r="H144" s="66" t="s">
        <v>45</v>
      </c>
      <c r="I144" s="66" t="s">
        <v>45</v>
      </c>
      <c r="J144" s="68" t="s">
        <v>45</v>
      </c>
    </row>
    <row r="145" customHeight="1" spans="1:10">
      <c r="A145" s="166"/>
      <c r="B145" s="166"/>
      <c r="C145" s="65" t="s">
        <v>45</v>
      </c>
      <c r="D145" s="65" t="s">
        <v>45</v>
      </c>
      <c r="E145" s="65" t="s">
        <v>612</v>
      </c>
      <c r="F145" s="66" t="s">
        <v>455</v>
      </c>
      <c r="G145" s="65" t="s">
        <v>456</v>
      </c>
      <c r="H145" s="66" t="s">
        <v>447</v>
      </c>
      <c r="I145" s="66" t="s">
        <v>442</v>
      </c>
      <c r="J145" s="68" t="s">
        <v>613</v>
      </c>
    </row>
    <row r="146" customHeight="1" spans="1:10">
      <c r="A146" s="65" t="s">
        <v>614</v>
      </c>
      <c r="B146" s="69" t="s">
        <v>615</v>
      </c>
      <c r="C146" s="166"/>
      <c r="D146" s="166"/>
      <c r="E146" s="166"/>
      <c r="F146" s="167"/>
      <c r="G146" s="166"/>
      <c r="H146" s="167"/>
      <c r="I146" s="167"/>
      <c r="J146" s="168"/>
    </row>
    <row r="147" customHeight="1" spans="1:10">
      <c r="A147" s="166"/>
      <c r="B147" s="166"/>
      <c r="C147" s="65" t="s">
        <v>436</v>
      </c>
      <c r="D147" s="65" t="s">
        <v>45</v>
      </c>
      <c r="E147" s="65" t="s">
        <v>45</v>
      </c>
      <c r="F147" s="66" t="s">
        <v>45</v>
      </c>
      <c r="G147" s="65" t="s">
        <v>45</v>
      </c>
      <c r="H147" s="66" t="s">
        <v>45</v>
      </c>
      <c r="I147" s="66" t="s">
        <v>45</v>
      </c>
      <c r="J147" s="68" t="s">
        <v>45</v>
      </c>
    </row>
    <row r="148" customHeight="1" spans="1:10">
      <c r="A148" s="166"/>
      <c r="B148" s="166"/>
      <c r="C148" s="65" t="s">
        <v>45</v>
      </c>
      <c r="D148" s="65" t="s">
        <v>437</v>
      </c>
      <c r="E148" s="65" t="s">
        <v>45</v>
      </c>
      <c r="F148" s="66" t="s">
        <v>45</v>
      </c>
      <c r="G148" s="65" t="s">
        <v>45</v>
      </c>
      <c r="H148" s="66" t="s">
        <v>45</v>
      </c>
      <c r="I148" s="66" t="s">
        <v>45</v>
      </c>
      <c r="J148" s="68" t="s">
        <v>45</v>
      </c>
    </row>
    <row r="149" customHeight="1" spans="1:10">
      <c r="A149" s="166"/>
      <c r="B149" s="166"/>
      <c r="C149" s="65" t="s">
        <v>45</v>
      </c>
      <c r="D149" s="65" t="s">
        <v>45</v>
      </c>
      <c r="E149" s="65" t="s">
        <v>616</v>
      </c>
      <c r="F149" s="66" t="s">
        <v>455</v>
      </c>
      <c r="G149" s="65" t="s">
        <v>182</v>
      </c>
      <c r="H149" s="66" t="s">
        <v>504</v>
      </c>
      <c r="I149" s="66" t="s">
        <v>442</v>
      </c>
      <c r="J149" s="68" t="s">
        <v>617</v>
      </c>
    </row>
    <row r="150" customHeight="1" spans="1:10">
      <c r="A150" s="166"/>
      <c r="B150" s="166"/>
      <c r="C150" s="65" t="s">
        <v>45</v>
      </c>
      <c r="D150" s="65" t="s">
        <v>45</v>
      </c>
      <c r="E150" s="65" t="s">
        <v>618</v>
      </c>
      <c r="F150" s="66" t="s">
        <v>455</v>
      </c>
      <c r="G150" s="65" t="s">
        <v>181</v>
      </c>
      <c r="H150" s="66" t="s">
        <v>504</v>
      </c>
      <c r="I150" s="66" t="s">
        <v>442</v>
      </c>
      <c r="J150" s="68" t="s">
        <v>619</v>
      </c>
    </row>
    <row r="151" customHeight="1" spans="1:10">
      <c r="A151" s="166"/>
      <c r="B151" s="166"/>
      <c r="C151" s="65" t="s">
        <v>45</v>
      </c>
      <c r="D151" s="65" t="s">
        <v>45</v>
      </c>
      <c r="E151" s="65" t="s">
        <v>620</v>
      </c>
      <c r="F151" s="66" t="s">
        <v>455</v>
      </c>
      <c r="G151" s="65" t="s">
        <v>506</v>
      </c>
      <c r="H151" s="66" t="s">
        <v>485</v>
      </c>
      <c r="I151" s="66" t="s">
        <v>442</v>
      </c>
      <c r="J151" s="68" t="s">
        <v>621</v>
      </c>
    </row>
    <row r="152" customHeight="1" spans="1:10">
      <c r="A152" s="166"/>
      <c r="B152" s="166"/>
      <c r="C152" s="65" t="s">
        <v>45</v>
      </c>
      <c r="D152" s="65" t="s">
        <v>45</v>
      </c>
      <c r="E152" s="65" t="s">
        <v>622</v>
      </c>
      <c r="F152" s="66" t="s">
        <v>455</v>
      </c>
      <c r="G152" s="65" t="s">
        <v>623</v>
      </c>
      <c r="H152" s="66" t="s">
        <v>485</v>
      </c>
      <c r="I152" s="66" t="s">
        <v>442</v>
      </c>
      <c r="J152" s="68" t="s">
        <v>624</v>
      </c>
    </row>
    <row r="153" customHeight="1" spans="1:10">
      <c r="A153" s="166"/>
      <c r="B153" s="166"/>
      <c r="C153" s="65" t="s">
        <v>45</v>
      </c>
      <c r="D153" s="65" t="s">
        <v>463</v>
      </c>
      <c r="E153" s="65" t="s">
        <v>45</v>
      </c>
      <c r="F153" s="66" t="s">
        <v>45</v>
      </c>
      <c r="G153" s="65" t="s">
        <v>45</v>
      </c>
      <c r="H153" s="66" t="s">
        <v>45</v>
      </c>
      <c r="I153" s="66" t="s">
        <v>45</v>
      </c>
      <c r="J153" s="68" t="s">
        <v>45</v>
      </c>
    </row>
    <row r="154" customHeight="1" spans="1:10">
      <c r="A154" s="166"/>
      <c r="B154" s="166"/>
      <c r="C154" s="65" t="s">
        <v>45</v>
      </c>
      <c r="D154" s="65" t="s">
        <v>45</v>
      </c>
      <c r="E154" s="65" t="s">
        <v>625</v>
      </c>
      <c r="F154" s="66" t="s">
        <v>455</v>
      </c>
      <c r="G154" s="65" t="s">
        <v>526</v>
      </c>
      <c r="H154" s="66" t="s">
        <v>447</v>
      </c>
      <c r="I154" s="66" t="s">
        <v>495</v>
      </c>
      <c r="J154" s="68" t="s">
        <v>626</v>
      </c>
    </row>
    <row r="155" customHeight="1" spans="1:10">
      <c r="A155" s="166"/>
      <c r="B155" s="166"/>
      <c r="C155" s="65" t="s">
        <v>45</v>
      </c>
      <c r="D155" s="65" t="s">
        <v>444</v>
      </c>
      <c r="E155" s="65" t="s">
        <v>45</v>
      </c>
      <c r="F155" s="66" t="s">
        <v>45</v>
      </c>
      <c r="G155" s="65" t="s">
        <v>45</v>
      </c>
      <c r="H155" s="66" t="s">
        <v>45</v>
      </c>
      <c r="I155" s="66" t="s">
        <v>45</v>
      </c>
      <c r="J155" s="68" t="s">
        <v>45</v>
      </c>
    </row>
    <row r="156" customHeight="1" spans="1:10">
      <c r="A156" s="166"/>
      <c r="B156" s="166"/>
      <c r="C156" s="65" t="s">
        <v>45</v>
      </c>
      <c r="D156" s="65" t="s">
        <v>45</v>
      </c>
      <c r="E156" s="65" t="s">
        <v>627</v>
      </c>
      <c r="F156" s="66" t="s">
        <v>439</v>
      </c>
      <c r="G156" s="65" t="s">
        <v>446</v>
      </c>
      <c r="H156" s="66" t="s">
        <v>447</v>
      </c>
      <c r="I156" s="66" t="s">
        <v>442</v>
      </c>
      <c r="J156" s="68" t="s">
        <v>628</v>
      </c>
    </row>
    <row r="157" customHeight="1" spans="1:10">
      <c r="A157" s="166"/>
      <c r="B157" s="166"/>
      <c r="C157" s="65" t="s">
        <v>449</v>
      </c>
      <c r="D157" s="65" t="s">
        <v>45</v>
      </c>
      <c r="E157" s="65" t="s">
        <v>45</v>
      </c>
      <c r="F157" s="66" t="s">
        <v>45</v>
      </c>
      <c r="G157" s="65" t="s">
        <v>45</v>
      </c>
      <c r="H157" s="66" t="s">
        <v>45</v>
      </c>
      <c r="I157" s="66" t="s">
        <v>45</v>
      </c>
      <c r="J157" s="68" t="s">
        <v>45</v>
      </c>
    </row>
    <row r="158" customHeight="1" spans="1:10">
      <c r="A158" s="166"/>
      <c r="B158" s="166"/>
      <c r="C158" s="65" t="s">
        <v>45</v>
      </c>
      <c r="D158" s="65" t="s">
        <v>450</v>
      </c>
      <c r="E158" s="65" t="s">
        <v>45</v>
      </c>
      <c r="F158" s="66" t="s">
        <v>45</v>
      </c>
      <c r="G158" s="65" t="s">
        <v>45</v>
      </c>
      <c r="H158" s="66" t="s">
        <v>45</v>
      </c>
      <c r="I158" s="66" t="s">
        <v>45</v>
      </c>
      <c r="J158" s="68" t="s">
        <v>45</v>
      </c>
    </row>
    <row r="159" customHeight="1" spans="1:10">
      <c r="A159" s="166"/>
      <c r="B159" s="166"/>
      <c r="C159" s="65" t="s">
        <v>45</v>
      </c>
      <c r="D159" s="65" t="s">
        <v>45</v>
      </c>
      <c r="E159" s="65" t="s">
        <v>629</v>
      </c>
      <c r="F159" s="66" t="s">
        <v>455</v>
      </c>
      <c r="G159" s="65" t="s">
        <v>526</v>
      </c>
      <c r="H159" s="66" t="s">
        <v>447</v>
      </c>
      <c r="I159" s="66" t="s">
        <v>442</v>
      </c>
      <c r="J159" s="68" t="s">
        <v>630</v>
      </c>
    </row>
    <row r="160" customHeight="1" spans="1:10">
      <c r="A160" s="166"/>
      <c r="B160" s="166"/>
      <c r="C160" s="65" t="s">
        <v>452</v>
      </c>
      <c r="D160" s="65" t="s">
        <v>45</v>
      </c>
      <c r="E160" s="65" t="s">
        <v>45</v>
      </c>
      <c r="F160" s="66" t="s">
        <v>45</v>
      </c>
      <c r="G160" s="65" t="s">
        <v>45</v>
      </c>
      <c r="H160" s="66" t="s">
        <v>45</v>
      </c>
      <c r="I160" s="66" t="s">
        <v>45</v>
      </c>
      <c r="J160" s="68" t="s">
        <v>45</v>
      </c>
    </row>
    <row r="161" customHeight="1" spans="1:10">
      <c r="A161" s="166"/>
      <c r="B161" s="166"/>
      <c r="C161" s="65" t="s">
        <v>45</v>
      </c>
      <c r="D161" s="65" t="s">
        <v>453</v>
      </c>
      <c r="E161" s="65" t="s">
        <v>45</v>
      </c>
      <c r="F161" s="66" t="s">
        <v>45</v>
      </c>
      <c r="G161" s="65" t="s">
        <v>45</v>
      </c>
      <c r="H161" s="66" t="s">
        <v>45</v>
      </c>
      <c r="I161" s="66" t="s">
        <v>45</v>
      </c>
      <c r="J161" s="68" t="s">
        <v>45</v>
      </c>
    </row>
    <row r="162" customHeight="1" spans="1:10">
      <c r="A162" s="166"/>
      <c r="B162" s="166"/>
      <c r="C162" s="65" t="s">
        <v>45</v>
      </c>
      <c r="D162" s="65" t="s">
        <v>45</v>
      </c>
      <c r="E162" s="65" t="s">
        <v>631</v>
      </c>
      <c r="F162" s="66" t="s">
        <v>455</v>
      </c>
      <c r="G162" s="65" t="s">
        <v>632</v>
      </c>
      <c r="H162" s="66" t="s">
        <v>447</v>
      </c>
      <c r="I162" s="66" t="s">
        <v>442</v>
      </c>
      <c r="J162" s="68" t="s">
        <v>633</v>
      </c>
    </row>
    <row r="163" customHeight="1" spans="1:10">
      <c r="A163" s="65" t="s">
        <v>634</v>
      </c>
      <c r="B163" s="69" t="s">
        <v>635</v>
      </c>
      <c r="C163" s="166"/>
      <c r="D163" s="166"/>
      <c r="E163" s="166"/>
      <c r="F163" s="167"/>
      <c r="G163" s="166"/>
      <c r="H163" s="167"/>
      <c r="I163" s="167"/>
      <c r="J163" s="168"/>
    </row>
    <row r="164" customHeight="1" spans="1:10">
      <c r="A164" s="166"/>
      <c r="B164" s="166"/>
      <c r="C164" s="65" t="s">
        <v>436</v>
      </c>
      <c r="D164" s="65" t="s">
        <v>45</v>
      </c>
      <c r="E164" s="65" t="s">
        <v>45</v>
      </c>
      <c r="F164" s="66" t="s">
        <v>45</v>
      </c>
      <c r="G164" s="65" t="s">
        <v>45</v>
      </c>
      <c r="H164" s="66" t="s">
        <v>45</v>
      </c>
      <c r="I164" s="66" t="s">
        <v>45</v>
      </c>
      <c r="J164" s="68" t="s">
        <v>45</v>
      </c>
    </row>
    <row r="165" customHeight="1" spans="1:10">
      <c r="A165" s="166"/>
      <c r="B165" s="166"/>
      <c r="C165" s="65" t="s">
        <v>45</v>
      </c>
      <c r="D165" s="65" t="s">
        <v>437</v>
      </c>
      <c r="E165" s="65" t="s">
        <v>45</v>
      </c>
      <c r="F165" s="66" t="s">
        <v>45</v>
      </c>
      <c r="G165" s="65" t="s">
        <v>45</v>
      </c>
      <c r="H165" s="66" t="s">
        <v>45</v>
      </c>
      <c r="I165" s="66" t="s">
        <v>45</v>
      </c>
      <c r="J165" s="68" t="s">
        <v>45</v>
      </c>
    </row>
    <row r="166" customHeight="1" spans="1:10">
      <c r="A166" s="166"/>
      <c r="B166" s="166"/>
      <c r="C166" s="65" t="s">
        <v>45</v>
      </c>
      <c r="D166" s="65" t="s">
        <v>45</v>
      </c>
      <c r="E166" s="65" t="s">
        <v>636</v>
      </c>
      <c r="F166" s="66" t="s">
        <v>439</v>
      </c>
      <c r="G166" s="65" t="s">
        <v>637</v>
      </c>
      <c r="H166" s="66" t="s">
        <v>441</v>
      </c>
      <c r="I166" s="66" t="s">
        <v>442</v>
      </c>
      <c r="J166" s="68" t="s">
        <v>638</v>
      </c>
    </row>
    <row r="167" customHeight="1" spans="1:10">
      <c r="A167" s="166"/>
      <c r="B167" s="166"/>
      <c r="C167" s="65" t="s">
        <v>45</v>
      </c>
      <c r="D167" s="65" t="s">
        <v>463</v>
      </c>
      <c r="E167" s="65" t="s">
        <v>45</v>
      </c>
      <c r="F167" s="66" t="s">
        <v>45</v>
      </c>
      <c r="G167" s="65" t="s">
        <v>45</v>
      </c>
      <c r="H167" s="66" t="s">
        <v>45</v>
      </c>
      <c r="I167" s="66" t="s">
        <v>45</v>
      </c>
      <c r="J167" s="68" t="s">
        <v>45</v>
      </c>
    </row>
    <row r="168" customHeight="1" spans="1:10">
      <c r="A168" s="166"/>
      <c r="B168" s="166"/>
      <c r="C168" s="65" t="s">
        <v>45</v>
      </c>
      <c r="D168" s="65" t="s">
        <v>45</v>
      </c>
      <c r="E168" s="65" t="s">
        <v>639</v>
      </c>
      <c r="F168" s="66" t="s">
        <v>439</v>
      </c>
      <c r="G168" s="65" t="s">
        <v>446</v>
      </c>
      <c r="H168" s="66" t="s">
        <v>447</v>
      </c>
      <c r="I168" s="66" t="s">
        <v>442</v>
      </c>
      <c r="J168" s="68" t="s">
        <v>640</v>
      </c>
    </row>
    <row r="169" customHeight="1" spans="1:10">
      <c r="A169" s="166"/>
      <c r="B169" s="166"/>
      <c r="C169" s="65" t="s">
        <v>45</v>
      </c>
      <c r="D169" s="65" t="s">
        <v>444</v>
      </c>
      <c r="E169" s="65" t="s">
        <v>45</v>
      </c>
      <c r="F169" s="66" t="s">
        <v>45</v>
      </c>
      <c r="G169" s="65" t="s">
        <v>45</v>
      </c>
      <c r="H169" s="66" t="s">
        <v>45</v>
      </c>
      <c r="I169" s="66" t="s">
        <v>45</v>
      </c>
      <c r="J169" s="68" t="s">
        <v>45</v>
      </c>
    </row>
    <row r="170" customHeight="1" spans="1:10">
      <c r="A170" s="166"/>
      <c r="B170" s="166"/>
      <c r="C170" s="65" t="s">
        <v>45</v>
      </c>
      <c r="D170" s="65" t="s">
        <v>45</v>
      </c>
      <c r="E170" s="65" t="s">
        <v>641</v>
      </c>
      <c r="F170" s="66" t="s">
        <v>439</v>
      </c>
      <c r="G170" s="65" t="s">
        <v>642</v>
      </c>
      <c r="H170" s="66" t="s">
        <v>524</v>
      </c>
      <c r="I170" s="66" t="s">
        <v>442</v>
      </c>
      <c r="J170" s="68" t="s">
        <v>643</v>
      </c>
    </row>
    <row r="171" customHeight="1" spans="1:10">
      <c r="A171" s="166"/>
      <c r="B171" s="166"/>
      <c r="C171" s="65" t="s">
        <v>449</v>
      </c>
      <c r="D171" s="65" t="s">
        <v>45</v>
      </c>
      <c r="E171" s="65" t="s">
        <v>45</v>
      </c>
      <c r="F171" s="66" t="s">
        <v>45</v>
      </c>
      <c r="G171" s="65" t="s">
        <v>45</v>
      </c>
      <c r="H171" s="66" t="s">
        <v>45</v>
      </c>
      <c r="I171" s="66" t="s">
        <v>45</v>
      </c>
      <c r="J171" s="68" t="s">
        <v>45</v>
      </c>
    </row>
    <row r="172" customHeight="1" spans="1:10">
      <c r="A172" s="166"/>
      <c r="B172" s="166"/>
      <c r="C172" s="65" t="s">
        <v>45</v>
      </c>
      <c r="D172" s="65" t="s">
        <v>450</v>
      </c>
      <c r="E172" s="65" t="s">
        <v>45</v>
      </c>
      <c r="F172" s="66" t="s">
        <v>45</v>
      </c>
      <c r="G172" s="65" t="s">
        <v>45</v>
      </c>
      <c r="H172" s="66" t="s">
        <v>45</v>
      </c>
      <c r="I172" s="66" t="s">
        <v>45</v>
      </c>
      <c r="J172" s="68" t="s">
        <v>45</v>
      </c>
    </row>
    <row r="173" customHeight="1" spans="1:10">
      <c r="A173" s="166"/>
      <c r="B173" s="166"/>
      <c r="C173" s="65" t="s">
        <v>45</v>
      </c>
      <c r="D173" s="65" t="s">
        <v>45</v>
      </c>
      <c r="E173" s="65" t="s">
        <v>644</v>
      </c>
      <c r="F173" s="66" t="s">
        <v>455</v>
      </c>
      <c r="G173" s="65" t="s">
        <v>456</v>
      </c>
      <c r="H173" s="66" t="s">
        <v>447</v>
      </c>
      <c r="I173" s="66" t="s">
        <v>495</v>
      </c>
      <c r="J173" s="68" t="s">
        <v>645</v>
      </c>
    </row>
    <row r="174" customHeight="1" spans="1:10">
      <c r="A174" s="166"/>
      <c r="B174" s="166"/>
      <c r="C174" s="65" t="s">
        <v>452</v>
      </c>
      <c r="D174" s="65" t="s">
        <v>45</v>
      </c>
      <c r="E174" s="65" t="s">
        <v>45</v>
      </c>
      <c r="F174" s="66" t="s">
        <v>45</v>
      </c>
      <c r="G174" s="65" t="s">
        <v>45</v>
      </c>
      <c r="H174" s="66" t="s">
        <v>45</v>
      </c>
      <c r="I174" s="66" t="s">
        <v>45</v>
      </c>
      <c r="J174" s="68" t="s">
        <v>45</v>
      </c>
    </row>
    <row r="175" customHeight="1" spans="1:10">
      <c r="A175" s="166"/>
      <c r="B175" s="166"/>
      <c r="C175" s="65" t="s">
        <v>45</v>
      </c>
      <c r="D175" s="65" t="s">
        <v>453</v>
      </c>
      <c r="E175" s="65" t="s">
        <v>45</v>
      </c>
      <c r="F175" s="66" t="s">
        <v>45</v>
      </c>
      <c r="G175" s="65" t="s">
        <v>45</v>
      </c>
      <c r="H175" s="66" t="s">
        <v>45</v>
      </c>
      <c r="I175" s="66" t="s">
        <v>45</v>
      </c>
      <c r="J175" s="68" t="s">
        <v>45</v>
      </c>
    </row>
    <row r="176" customHeight="1" spans="1:10">
      <c r="A176" s="166"/>
      <c r="B176" s="166"/>
      <c r="C176" s="65" t="s">
        <v>45</v>
      </c>
      <c r="D176" s="65" t="s">
        <v>45</v>
      </c>
      <c r="E176" s="65" t="s">
        <v>593</v>
      </c>
      <c r="F176" s="66" t="s">
        <v>455</v>
      </c>
      <c r="G176" s="65" t="s">
        <v>465</v>
      </c>
      <c r="H176" s="66" t="s">
        <v>447</v>
      </c>
      <c r="I176" s="66" t="s">
        <v>442</v>
      </c>
      <c r="J176" s="68" t="s">
        <v>646</v>
      </c>
    </row>
  </sheetData>
  <mergeCells count="1">
    <mergeCell ref="A2:J2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项目支出绩效目标表（本次下达）05-2</vt:lpstr>
      <vt:lpstr>项目支出绩效目标表（另文下达）05-3</vt:lpstr>
      <vt:lpstr>政府性基金预算支出预算表06</vt:lpstr>
      <vt:lpstr>部门政府采购预算表07</vt:lpstr>
      <vt:lpstr>政府购买服务预算表08</vt:lpstr>
      <vt:lpstr>对下转移支付预算表09-1</vt:lpstr>
      <vt:lpstr>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汤姆猫</cp:lastModifiedBy>
  <dcterms:created xsi:type="dcterms:W3CDTF">2024-02-01T07:45:00Z</dcterms:created>
  <dcterms:modified xsi:type="dcterms:W3CDTF">2024-03-29T01:17:59Z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732A0544EEE946EEBB9A94BDB3E1FE9D</vt:lpwstr>
  </property>
  <property fmtid="{D5CDD505-2E9C-101B-9397-08002B2CF9AE}" pid="3" name="KSOProductBuildVer">
    <vt:lpwstr>2052-12.1.0.16417</vt:lpwstr>
  </property>
  <property fmtid="{D5CDD505-2E9C-101B-9397-08002B2CF9AE}" pid="4" name="KSOReadingLayout">
    <vt:bool>true</vt:bool>
  </property>
</Properties>
</file>